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25" yWindow="750" windowWidth="12120" windowHeight="9120" tabRatio="926"/>
  </bookViews>
  <sheets>
    <sheet name="Итоговый рейтинг" sheetId="55" r:id="rId1"/>
    <sheet name="Комплексная оценка" sheetId="53" r:id="rId2"/>
    <sheet name="I направление" sheetId="1" r:id="rId3"/>
    <sheet name="II направление" sheetId="47" r:id="rId4"/>
    <sheet name="III направление" sheetId="48" r:id="rId5"/>
    <sheet name="IV направление" sheetId="50" r:id="rId6"/>
    <sheet name="V направление" sheetId="52" r:id="rId7"/>
    <sheet name="Соблюдение законодательства" sheetId="54" r:id="rId8"/>
  </sheets>
  <definedNames>
    <definedName name="_xlnm.Print_Titles" localSheetId="2">'I направление'!$A:$B</definedName>
    <definedName name="_xlnm.Print_Titles" localSheetId="3">'II направление'!$A:$C</definedName>
    <definedName name="_xlnm.Print_Titles" localSheetId="4">'III направление'!$A:$B</definedName>
    <definedName name="_xlnm.Print_Titles" localSheetId="5">'IV направление'!$A:$B</definedName>
    <definedName name="_xlnm.Print_Titles" localSheetId="6">'V направление'!$A:$B</definedName>
    <definedName name="_xlnm.Print_Titles" localSheetId="7">'Соблюдение законодательства'!$A:$A</definedName>
    <definedName name="_xlnm.Print_Area" localSheetId="2">'I направление'!$A$1:$AD$20</definedName>
    <definedName name="_xlnm.Print_Area" localSheetId="3">'II направление'!$A$1:$AL$18</definedName>
    <definedName name="_xlnm.Print_Area" localSheetId="4">'III направление'!$A$1:$Y$18</definedName>
    <definedName name="_xlnm.Print_Area" localSheetId="5">'IV направление'!$A$1:$Y$18</definedName>
    <definedName name="_xlnm.Print_Area" localSheetId="6">'V направление'!$A$1:$AF$18</definedName>
    <definedName name="_xlnm.Print_Area" localSheetId="0">'Итоговый рейтинг'!$B$1:$E$18</definedName>
    <definedName name="_xlnm.Print_Area" localSheetId="1">'Комплексная оценка'!$B$1:$C$18</definedName>
    <definedName name="_xlnm.Print_Area" localSheetId="7">'Соблюдение законодательства'!$A$1:$M$16</definedName>
  </definedNames>
  <calcPr calcId="144525" fullPrecision="0"/>
</workbook>
</file>

<file path=xl/calcChain.xml><?xml version="1.0" encoding="utf-8"?>
<calcChain xmlns="http://schemas.openxmlformats.org/spreadsheetml/2006/main">
  <c r="J9" i="1" l="1"/>
  <c r="J10" i="1"/>
  <c r="V10" i="1"/>
  <c r="V9" i="47"/>
  <c r="Z9" i="47"/>
  <c r="AD9" i="47"/>
  <c r="I9" i="50"/>
  <c r="AB9" i="52"/>
  <c r="J11" i="1"/>
  <c r="V11" i="1"/>
  <c r="V10" i="47"/>
  <c r="Z10" i="47"/>
  <c r="AD10" i="47"/>
  <c r="I10" i="50"/>
  <c r="AB10" i="52"/>
  <c r="J12" i="1"/>
  <c r="V12" i="1"/>
  <c r="V11" i="47"/>
  <c r="Z11" i="47"/>
  <c r="AD11" i="47"/>
  <c r="D11" i="47" s="1"/>
  <c r="F11" i="47" s="1"/>
  <c r="AL11" i="47"/>
  <c r="I11" i="50"/>
  <c r="AB11" i="52"/>
  <c r="J13" i="1"/>
  <c r="V13" i="1"/>
  <c r="V12" i="47"/>
  <c r="Z12" i="47"/>
  <c r="AD12" i="47"/>
  <c r="AB12" i="52"/>
  <c r="V14" i="1"/>
  <c r="V13" i="47"/>
  <c r="Z13" i="47"/>
  <c r="AD13" i="47"/>
  <c r="I13" i="50"/>
  <c r="AB13" i="52"/>
  <c r="J15" i="1"/>
  <c r="V15" i="1"/>
  <c r="V14" i="47"/>
  <c r="Z14" i="47"/>
  <c r="AD14" i="47"/>
  <c r="AL14" i="47"/>
  <c r="I14" i="50"/>
  <c r="AB14" i="52"/>
  <c r="J16" i="1"/>
  <c r="V16" i="1"/>
  <c r="V15" i="47"/>
  <c r="Z15" i="47"/>
  <c r="D15" i="47" s="1"/>
  <c r="F15" i="47" s="1"/>
  <c r="AD15" i="47"/>
  <c r="I15" i="50"/>
  <c r="AB15" i="52"/>
  <c r="J17" i="1"/>
  <c r="V17" i="1"/>
  <c r="Z16" i="47"/>
  <c r="AD16" i="47"/>
  <c r="I16" i="50"/>
  <c r="J18" i="1"/>
  <c r="V18" i="1"/>
  <c r="V17" i="47"/>
  <c r="Z17" i="47"/>
  <c r="AL17" i="47"/>
  <c r="I17" i="50"/>
  <c r="AB17" i="52"/>
  <c r="J19" i="1"/>
  <c r="V19" i="1"/>
  <c r="Z18" i="47"/>
  <c r="AD18" i="47"/>
  <c r="I18" i="50"/>
  <c r="V9" i="1"/>
  <c r="V8" i="47"/>
  <c r="Z8" i="47"/>
  <c r="AD8" i="47"/>
  <c r="AB8" i="52"/>
  <c r="AB18" i="52"/>
  <c r="AB16" i="52"/>
  <c r="X9" i="52"/>
  <c r="X10" i="52"/>
  <c r="X11" i="52"/>
  <c r="X12" i="52"/>
  <c r="X13" i="52"/>
  <c r="X14" i="52"/>
  <c r="X15" i="52"/>
  <c r="X16" i="52"/>
  <c r="X17" i="52"/>
  <c r="X18" i="52"/>
  <c r="X8" i="52"/>
  <c r="T9" i="52"/>
  <c r="T10" i="52"/>
  <c r="T11" i="52"/>
  <c r="T12" i="52"/>
  <c r="T13" i="52"/>
  <c r="T14" i="52"/>
  <c r="T15" i="52"/>
  <c r="T16" i="52"/>
  <c r="T17" i="52"/>
  <c r="T18" i="52"/>
  <c r="T8" i="52"/>
  <c r="Q9" i="52"/>
  <c r="Q10" i="52"/>
  <c r="Q11" i="52"/>
  <c r="Q12" i="52"/>
  <c r="Q13" i="52"/>
  <c r="Q14" i="52"/>
  <c r="Q15" i="52"/>
  <c r="Q16" i="52"/>
  <c r="Q17" i="52"/>
  <c r="Q18" i="52"/>
  <c r="Q8" i="52"/>
  <c r="C8" i="52" s="1"/>
  <c r="E8" i="52" s="1"/>
  <c r="M18" i="52"/>
  <c r="M9" i="52"/>
  <c r="M10" i="52"/>
  <c r="M11" i="52"/>
  <c r="M12" i="52"/>
  <c r="M13" i="52"/>
  <c r="M14" i="52"/>
  <c r="M15" i="52"/>
  <c r="M16" i="52"/>
  <c r="M17" i="52"/>
  <c r="M8" i="52"/>
  <c r="I9" i="52"/>
  <c r="C9" i="52" s="1"/>
  <c r="E9" i="52" s="1"/>
  <c r="I10" i="52"/>
  <c r="C10" i="52" s="1"/>
  <c r="E10" i="52" s="1"/>
  <c r="I11" i="52"/>
  <c r="I12" i="52"/>
  <c r="I13" i="52"/>
  <c r="I14" i="52"/>
  <c r="I15" i="52"/>
  <c r="I16" i="52"/>
  <c r="I17" i="52"/>
  <c r="I18" i="52"/>
  <c r="I8" i="52"/>
  <c r="I12" i="50"/>
  <c r="I8" i="50"/>
  <c r="Y9" i="50"/>
  <c r="Y10" i="50"/>
  <c r="Y11" i="50"/>
  <c r="Y12" i="50"/>
  <c r="Y13" i="50"/>
  <c r="C13" i="50" s="1"/>
  <c r="E13" i="50" s="1"/>
  <c r="Y14" i="50"/>
  <c r="Y15" i="50"/>
  <c r="Y16" i="50"/>
  <c r="Y17" i="50"/>
  <c r="Y18" i="50"/>
  <c r="Y8" i="50"/>
  <c r="U9" i="50"/>
  <c r="U10" i="50"/>
  <c r="U11" i="50"/>
  <c r="U12" i="50"/>
  <c r="U13" i="50"/>
  <c r="U14" i="50"/>
  <c r="U15" i="50"/>
  <c r="U16" i="50"/>
  <c r="U17" i="50"/>
  <c r="U18" i="50"/>
  <c r="U8" i="50"/>
  <c r="Q9" i="50"/>
  <c r="Q10" i="50"/>
  <c r="Q11" i="50"/>
  <c r="Q12" i="50"/>
  <c r="Q13" i="50"/>
  <c r="Q14" i="50"/>
  <c r="Q15" i="50"/>
  <c r="Q16" i="50"/>
  <c r="Q17" i="50"/>
  <c r="Q18" i="50"/>
  <c r="Q8" i="50"/>
  <c r="M9" i="50"/>
  <c r="M10" i="50"/>
  <c r="M11" i="50"/>
  <c r="M12" i="50"/>
  <c r="M13" i="50"/>
  <c r="M14" i="50"/>
  <c r="M15" i="50"/>
  <c r="M16" i="50"/>
  <c r="M17" i="50"/>
  <c r="M18" i="50"/>
  <c r="M8" i="50"/>
  <c r="Y9" i="48"/>
  <c r="Y10" i="48"/>
  <c r="Y11" i="48"/>
  <c r="Y12" i="48"/>
  <c r="Y13" i="48"/>
  <c r="Y14" i="48"/>
  <c r="Y15" i="48"/>
  <c r="Y16" i="48"/>
  <c r="Y17" i="48"/>
  <c r="Y18" i="48"/>
  <c r="Y8" i="48"/>
  <c r="U9" i="48"/>
  <c r="C9" i="48" s="1"/>
  <c r="E9" i="48" s="1"/>
  <c r="U10" i="48"/>
  <c r="U11" i="48"/>
  <c r="U12" i="48"/>
  <c r="U13" i="48"/>
  <c r="U14" i="48"/>
  <c r="U15" i="48"/>
  <c r="U16" i="48"/>
  <c r="U17" i="48"/>
  <c r="C17" i="48" s="1"/>
  <c r="E17" i="48" s="1"/>
  <c r="U18" i="48"/>
  <c r="U8" i="48"/>
  <c r="Q9" i="48"/>
  <c r="Q10" i="48"/>
  <c r="Q11" i="48"/>
  <c r="Q12" i="48"/>
  <c r="Q13" i="48"/>
  <c r="Q14" i="48"/>
  <c r="Q15" i="48"/>
  <c r="C15" i="48" s="1"/>
  <c r="E15" i="48" s="1"/>
  <c r="Q16" i="48"/>
  <c r="Q17" i="48"/>
  <c r="Q18" i="48"/>
  <c r="Q8" i="48"/>
  <c r="I9" i="48"/>
  <c r="I10" i="48"/>
  <c r="I11" i="48"/>
  <c r="C11" i="48" s="1"/>
  <c r="E11" i="48" s="1"/>
  <c r="I12" i="48"/>
  <c r="I13" i="48"/>
  <c r="C13" i="48"/>
  <c r="E13" i="48" s="1"/>
  <c r="I14" i="48"/>
  <c r="I15" i="48"/>
  <c r="I16" i="48"/>
  <c r="C16" i="48" s="1"/>
  <c r="E16" i="48" s="1"/>
  <c r="I17" i="48"/>
  <c r="I18" i="48"/>
  <c r="I8" i="48"/>
  <c r="C8" i="48" s="1"/>
  <c r="E8" i="48" s="1"/>
  <c r="AL9" i="47"/>
  <c r="AL10" i="47"/>
  <c r="AL12" i="47"/>
  <c r="AL13" i="47"/>
  <c r="AL15" i="47"/>
  <c r="AL16" i="47"/>
  <c r="AL18" i="47"/>
  <c r="AL8" i="47"/>
  <c r="AH9" i="47"/>
  <c r="AH10" i="47"/>
  <c r="AH11" i="47"/>
  <c r="AH12" i="47"/>
  <c r="AH13" i="47"/>
  <c r="AH14" i="47"/>
  <c r="AH15" i="47"/>
  <c r="AH16" i="47"/>
  <c r="AH17" i="47"/>
  <c r="AH18" i="47"/>
  <c r="AH8" i="47"/>
  <c r="AD17" i="47"/>
  <c r="V16" i="47"/>
  <c r="V18" i="47"/>
  <c r="R9" i="47"/>
  <c r="R10" i="47"/>
  <c r="R11" i="47"/>
  <c r="R12" i="47"/>
  <c r="R13" i="47"/>
  <c r="D13" i="47" s="1"/>
  <c r="F13" i="47" s="1"/>
  <c r="R14" i="47"/>
  <c r="R15" i="47"/>
  <c r="R16" i="47"/>
  <c r="R17" i="47"/>
  <c r="R18" i="47"/>
  <c r="R8" i="47"/>
  <c r="J9" i="47"/>
  <c r="J10" i="47"/>
  <c r="D10" i="47" s="1"/>
  <c r="F10" i="47" s="1"/>
  <c r="J11" i="47"/>
  <c r="J12" i="47"/>
  <c r="D12" i="47" s="1"/>
  <c r="F12" i="47" s="1"/>
  <c r="J13" i="47"/>
  <c r="J14" i="47"/>
  <c r="J15" i="47"/>
  <c r="J16" i="47"/>
  <c r="J17" i="47"/>
  <c r="J18" i="47"/>
  <c r="D18" i="47" s="1"/>
  <c r="F18" i="47" s="1"/>
  <c r="J8" i="47"/>
  <c r="N10" i="1"/>
  <c r="R10" i="1"/>
  <c r="Z10" i="1"/>
  <c r="AD10" i="1"/>
  <c r="N11" i="1"/>
  <c r="R11" i="1"/>
  <c r="Z11" i="1"/>
  <c r="AD11" i="1"/>
  <c r="N12" i="1"/>
  <c r="R12" i="1"/>
  <c r="Z12" i="1"/>
  <c r="D12" i="1" s="1"/>
  <c r="F12" i="1" s="1"/>
  <c r="AD12" i="1"/>
  <c r="N13" i="1"/>
  <c r="R13" i="1"/>
  <c r="Z13" i="1"/>
  <c r="AD13" i="1"/>
  <c r="J14" i="1"/>
  <c r="N14" i="1"/>
  <c r="R14" i="1"/>
  <c r="Z14" i="1"/>
  <c r="AD14" i="1"/>
  <c r="N15" i="1"/>
  <c r="R15" i="1"/>
  <c r="Z15" i="1"/>
  <c r="AD15" i="1"/>
  <c r="N16" i="1"/>
  <c r="R16" i="1"/>
  <c r="Z16" i="1"/>
  <c r="AD16" i="1"/>
  <c r="N17" i="1"/>
  <c r="R17" i="1"/>
  <c r="Z17" i="1"/>
  <c r="AD17" i="1"/>
  <c r="N18" i="1"/>
  <c r="R18" i="1"/>
  <c r="D18" i="1" s="1"/>
  <c r="F18" i="1" s="1"/>
  <c r="Z18" i="1"/>
  <c r="AD18" i="1"/>
  <c r="N19" i="1"/>
  <c r="R19" i="1"/>
  <c r="Z19" i="1"/>
  <c r="AD19" i="1"/>
  <c r="N9" i="1"/>
  <c r="R9" i="1"/>
  <c r="D9" i="1" s="1"/>
  <c r="F9" i="1" s="1"/>
  <c r="Z9" i="1"/>
  <c r="AD9" i="1"/>
  <c r="C17" i="52"/>
  <c r="E17" i="52" s="1"/>
  <c r="C15" i="52"/>
  <c r="E15" i="52" s="1"/>
  <c r="C11" i="50"/>
  <c r="E11" i="50" s="1"/>
  <c r="D17" i="1" l="1"/>
  <c r="F17" i="1" s="1"/>
  <c r="D16" i="1"/>
  <c r="F16" i="1" s="1"/>
  <c r="C18" i="48"/>
  <c r="E18" i="48" s="1"/>
  <c r="C10" i="48"/>
  <c r="E10" i="48" s="1"/>
  <c r="C8" i="50"/>
  <c r="E8" i="50" s="1"/>
  <c r="C13" i="52"/>
  <c r="E13" i="52" s="1"/>
  <c r="C11" i="52"/>
  <c r="E11" i="52" s="1"/>
  <c r="D13" i="1"/>
  <c r="F13" i="1" s="1"/>
  <c r="D11" i="1"/>
  <c r="F11" i="1" s="1"/>
  <c r="D10" i="1"/>
  <c r="F10" i="1" s="1"/>
  <c r="C12" i="48"/>
  <c r="E12" i="48" s="1"/>
  <c r="C16" i="52"/>
  <c r="E16" i="52" s="1"/>
  <c r="C14" i="50"/>
  <c r="E14" i="50" s="1"/>
  <c r="C10" i="50"/>
  <c r="E10" i="50" s="1"/>
  <c r="D19" i="1"/>
  <c r="F19" i="1" s="1"/>
  <c r="D15" i="1"/>
  <c r="F15" i="1" s="1"/>
  <c r="D17" i="47"/>
  <c r="F17" i="47" s="1"/>
  <c r="C14" i="48"/>
  <c r="E14" i="48" s="1"/>
  <c r="C17" i="50"/>
  <c r="E17" i="50" s="1"/>
  <c r="C15" i="50"/>
  <c r="E15" i="50" s="1"/>
  <c r="C18" i="52"/>
  <c r="E18" i="52" s="1"/>
  <c r="C9" i="50"/>
  <c r="E9" i="50" s="1"/>
  <c r="C12" i="50"/>
  <c r="E12" i="50" s="1"/>
  <c r="D9" i="47"/>
  <c r="F9" i="47" s="1"/>
  <c r="C9" i="53" s="1"/>
  <c r="D8" i="47"/>
  <c r="F8" i="47" s="1"/>
  <c r="C8" i="53" s="1"/>
  <c r="C14" i="52"/>
  <c r="E14" i="52" s="1"/>
  <c r="C12" i="52"/>
  <c r="E12" i="52" s="1"/>
  <c r="C18" i="50"/>
  <c r="E18" i="50" s="1"/>
  <c r="C16" i="50"/>
  <c r="E16" i="50" s="1"/>
  <c r="D16" i="47"/>
  <c r="F16" i="47" s="1"/>
  <c r="C17" i="53"/>
  <c r="D14" i="1"/>
  <c r="F14" i="1" s="1"/>
  <c r="C13" i="53" s="1"/>
  <c r="D14" i="47"/>
  <c r="F14" i="47" s="1"/>
  <c r="C14" i="53" s="1"/>
  <c r="C15" i="53"/>
  <c r="C11" i="53"/>
  <c r="C10" i="53"/>
  <c r="C12" i="53" l="1"/>
  <c r="C18" i="53"/>
  <c r="C16" i="53"/>
</calcChain>
</file>

<file path=xl/sharedStrings.xml><?xml version="1.0" encoding="utf-8"?>
<sst xmlns="http://schemas.openxmlformats.org/spreadsheetml/2006/main" count="680" uniqueCount="157">
  <si>
    <t>Наименование муниципальных образований</t>
  </si>
  <si>
    <t>Показатели</t>
  </si>
  <si>
    <t>А</t>
  </si>
  <si>
    <t>наличие</t>
  </si>
  <si>
    <t>наличие-1</t>
  </si>
  <si>
    <t>отсутствие -0</t>
  </si>
  <si>
    <t>в том числе:</t>
  </si>
  <si>
    <t xml:space="preserve">оценка значения индикатора </t>
  </si>
  <si>
    <t>имеется-1</t>
  </si>
  <si>
    <t>наличие-0</t>
  </si>
  <si>
    <t>отсутствие -1</t>
  </si>
  <si>
    <t>снижение-1</t>
  </si>
  <si>
    <t>удельный вес</t>
  </si>
  <si>
    <r>
      <t>оценка качества направления (Y</t>
    </r>
    <r>
      <rPr>
        <b/>
        <vertAlign val="subscript"/>
        <sz val="12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)</t>
    </r>
  </si>
  <si>
    <t xml:space="preserve">оценка значения  индикатора </t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</si>
  <si>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3.5</t>
    </r>
    <r>
      <rPr>
        <sz val="12"/>
        <rFont val="Times New Roman"/>
        <family val="1"/>
        <charset val="204"/>
      </rPr>
      <t>)</t>
    </r>
  </si>
  <si>
    <r>
      <t>оценка качества направления (Y</t>
    </r>
    <r>
      <rPr>
        <b/>
        <vertAlign val="subscript"/>
        <sz val="12"/>
        <rFont val="Times New Roman"/>
        <family val="1"/>
        <charset val="204"/>
      </rPr>
      <t>1</t>
    </r>
    <r>
      <rPr>
        <b/>
        <sz val="12"/>
        <rFont val="Times New Roman"/>
        <family val="1"/>
        <charset val="204"/>
      </rPr>
      <t>)</t>
    </r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</si>
  <si>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2.1</t>
    </r>
    <r>
      <rPr>
        <sz val="12"/>
        <rFont val="Times New Roman"/>
        <family val="1"/>
        <charset val="204"/>
      </rPr>
      <t>)</t>
    </r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</si>
  <si>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2.4</t>
    </r>
    <r>
      <rPr>
        <sz val="12"/>
        <rFont val="Times New Roman"/>
        <family val="1"/>
        <charset val="204"/>
      </rPr>
      <t>)</t>
    </r>
  </si>
  <si>
    <r>
      <t>оценка качества индикатора  (E</t>
    </r>
    <r>
      <rPr>
        <vertAlign val="subscript"/>
        <sz val="12"/>
        <rFont val="Times New Roman"/>
        <family val="1"/>
        <charset val="204"/>
      </rPr>
      <t>2.5</t>
    </r>
    <r>
      <rPr>
        <sz val="12"/>
        <rFont val="Times New Roman"/>
        <family val="1"/>
        <charset val="204"/>
      </rPr>
      <t>)</t>
    </r>
  </si>
  <si>
    <t>≤ 30% -1</t>
  </si>
  <si>
    <t>≥ 30%-0</t>
  </si>
  <si>
    <t>выполняется -1</t>
  </si>
  <si>
    <t>не выполняется -0</t>
  </si>
  <si>
    <t>выполняется</t>
  </si>
  <si>
    <t>осуществляется -1</t>
  </si>
  <si>
    <t>не осуществляется -0</t>
  </si>
  <si>
    <t>осуществляется</t>
  </si>
  <si>
    <t>наличие -1</t>
  </si>
  <si>
    <t>отсутствие-0</t>
  </si>
  <si>
    <t>Индикаторы соблюдения бюджетного законодательства при осуществлении бюджетного процесса</t>
  </si>
  <si>
    <t>Соблюден</t>
  </si>
  <si>
    <t>Выполняется</t>
  </si>
  <si>
    <t>Соблюден/Не соблюден</t>
  </si>
  <si>
    <t>5. Удельный вес резервного фонда исполнительных органов местных администраций в объеме расходов бюджета муниципального образования</t>
  </si>
  <si>
    <t>7. Выполнение условий подписанных муниципальными образованиями с министерством финансов Ростовской области соглашений о мерах по повышению эффективности использования бюджетных средств и увеличению поступлений налоговых и неналоговых доходов местного бюджета</t>
  </si>
  <si>
    <t>отсутствие</t>
  </si>
  <si>
    <r>
      <t>оценка качества направления (Y</t>
    </r>
    <r>
      <rPr>
        <b/>
        <vertAlign val="sub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)</t>
    </r>
  </si>
  <si>
    <t>Приемлемость уровня риска исполнения расходных обязательств в связи с погашением муниципального долга бюджета городского округа, консолидированного бюджета муниципального района (3.2)</t>
  </si>
  <si>
    <t>Наличие фактических расходов на исполнение муниципальных гарантий (3.4)</t>
  </si>
  <si>
    <t>оценка качества направления (Y4)</t>
  </si>
  <si>
    <t>оценка качества направления (Y5)</t>
  </si>
  <si>
    <t>Выполняется/Не выполняется</t>
  </si>
  <si>
    <t xml:space="preserve">в том числе: </t>
  </si>
  <si>
    <t>Аксайское городское поселение</t>
  </si>
  <si>
    <t>Большелогское сельское поселение</t>
  </si>
  <si>
    <t>Верхнеподпольненское сельское поселение</t>
  </si>
  <si>
    <t>Грушевское сельское поселение</t>
  </si>
  <si>
    <t>Истоминское сельское поселение</t>
  </si>
  <si>
    <t>Ленинское сельское поселение</t>
  </si>
  <si>
    <t>Мишкинское сельское поселение</t>
  </si>
  <si>
    <t>Ольгинское сельское поселение</t>
  </si>
  <si>
    <t>Рассветовское сельское поселение</t>
  </si>
  <si>
    <t>Старочеркасское сельское поселение</t>
  </si>
  <si>
    <t>Щепкинское сельское поселение</t>
  </si>
  <si>
    <t>Удельный вес расходов бюджета поселения формируемых в рамках целевых программ, в общем объеме расходов бюджета поселения Аксайского района (1.1.)</t>
  </si>
  <si>
    <t>отстутсвует -0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</si>
  <si>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1.6</t>
    </r>
    <r>
      <rPr>
        <sz val="12"/>
        <rFont val="Times New Roman"/>
        <family val="1"/>
        <charset val="204"/>
      </rPr>
      <t>)</t>
    </r>
  </si>
  <si>
    <t>оценки качества индикаторов направления (А1)</t>
  </si>
  <si>
    <t>удельный вес направления</t>
  </si>
  <si>
    <t>Отношение объема просроченной кредиторской задолженности бюджета поселения Аксайского района к объему расходов бюджета поселения(2.1.)</t>
  </si>
  <si>
    <t>Отношение объема просроченной дебиторской задолженности бюджета поселения к объему расходов бюджета поселения(2.4)</t>
  </si>
  <si>
    <r>
      <t>оценка качества индикатора  (U</t>
    </r>
    <r>
      <rPr>
        <vertAlign val="subscript"/>
        <sz val="12"/>
        <rFont val="Times New Roman"/>
        <family val="1"/>
        <charset val="204"/>
      </rPr>
      <t>2.6</t>
    </r>
    <r>
      <rPr>
        <sz val="12"/>
        <rFont val="Times New Roman"/>
        <family val="1"/>
        <charset val="204"/>
      </rPr>
      <t>)</t>
    </r>
  </si>
  <si>
    <t>отстутствие</t>
  </si>
  <si>
    <t>Наличие результатов контроля за исполнением муниципальных заданий на предоставление муниципальных услуг юридическим и физическим лицам в соответствии с порядком, утвержденным нормативным правовым актом поселения (2.8)</t>
  </si>
  <si>
    <t>Состояние недоимки по платежам в бюджетную систему Российской Федерации  бюджета поселения,  Аксайского  района (2.9)</t>
  </si>
  <si>
    <t>остутс.снижения -0</t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</si>
  <si>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2.9</t>
    </r>
    <r>
      <rPr>
        <sz val="12"/>
        <rFont val="Times New Roman"/>
        <family val="1"/>
        <charset val="204"/>
      </rPr>
      <t>)</t>
    </r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</si>
  <si>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2.8</t>
    </r>
    <r>
      <rPr>
        <sz val="12"/>
        <rFont val="Times New Roman"/>
        <family val="1"/>
        <charset val="204"/>
      </rPr>
      <t>)</t>
    </r>
  </si>
  <si>
    <t xml:space="preserve">значение индикатора </t>
  </si>
  <si>
    <t>Наименование поселений Аксайского района</t>
  </si>
  <si>
    <t>значение индикатора</t>
  </si>
  <si>
    <t>оценки качества индикаторов направления (А2)</t>
  </si>
  <si>
    <t>оценки качества индикаторов направления (А3)</t>
  </si>
  <si>
    <t>Просроченная задолженность бюджета поселения по долговым обязательствам (3.3)</t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</si>
  <si>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3.2</t>
    </r>
    <r>
      <rPr>
        <sz val="12"/>
        <rFont val="Times New Roman"/>
        <family val="1"/>
        <charset val="204"/>
      </rPr>
      <t>)</t>
    </r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</si>
  <si>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3.3</t>
    </r>
    <r>
      <rPr>
        <sz val="12"/>
        <rFont val="Times New Roman"/>
        <family val="1"/>
        <charset val="204"/>
      </rPr>
      <t>)</t>
    </r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</si>
  <si>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3.4</t>
    </r>
    <r>
      <rPr>
        <sz val="12"/>
        <rFont val="Times New Roman"/>
        <family val="1"/>
        <charset val="204"/>
      </rPr>
      <t>)</t>
    </r>
  </si>
  <si>
    <t>Уровень долговой нагрузки на бюджет поселения  (3.5)</t>
  </si>
  <si>
    <t>Удельный вес расходов бюджета поселения на оказание муниципальных услуг (работ), оказываемых (выполняемых) в соответствии с муниципальным заданием, в общем объеме расходов бюджета поселения,  района (без учета целевых межбюджетных трансфертов из бюджетов (4.1)</t>
  </si>
  <si>
    <t xml:space="preserve">значение  индикатора </t>
  </si>
  <si>
    <r>
      <t>оценка качества индикатора (U4</t>
    </r>
    <r>
      <rPr>
        <vertAlign val="subscript"/>
        <sz val="12"/>
        <rFont val="Times New Roman"/>
        <family val="1"/>
        <charset val="204"/>
      </rPr>
      <t>.1</t>
    </r>
    <r>
      <rPr>
        <sz val="12"/>
        <rFont val="Times New Roman"/>
        <family val="1"/>
        <charset val="204"/>
      </rPr>
      <t>)</t>
    </r>
  </si>
  <si>
    <t>Формирование поселениями муниципальных заданий на предоставление муниципальных услуг юридическим и физическим лицам на основании нормативного правового акта муниципального образования в отношении всех муниципальных услуг, утвержденных в реестре муниципальных услуг, оказываемых юридическим и физическим лицам в муниципальном образовании (4.2)</t>
  </si>
  <si>
    <t>Утверждение перечня (реестра) муниципальных услуг юридическим и физическим лицам и осуществление мониторинга потребности в муниципальных услугах в соответствии с нормативным правовым актом поселения в области культуры, физической культуры и спорта (4.3)</t>
  </si>
  <si>
    <t>оценка качества индикатора (А 4.2)</t>
  </si>
  <si>
    <t>оценка качества индикатора (А4.3)</t>
  </si>
  <si>
    <t xml:space="preserve"> выполняется</t>
  </si>
  <si>
    <t>оценка качества индикатора (А 4.4)</t>
  </si>
  <si>
    <t>Наличие нормативных правовых актов муниципального образования, устанавливающих нормативы финансовых затрат на предоставление муниципальных услуг в сферах культуры, физической культуры и спорта (4.5)</t>
  </si>
  <si>
    <t>оценка качества индикатора (А4.5)</t>
  </si>
  <si>
    <t>оценка качества индикатора (А5.2)</t>
  </si>
  <si>
    <t>Размещение на официальных сайтах поселений информации о целевых программах (ведомственных, долгосрочных) и фактических результатах их реализации, а также о соответствии целей и задач этих программ стратегии либо программе социально-экономического развития  (5.2)</t>
  </si>
  <si>
    <t>Ежемесячное размещение на официальных сайтах органов местного самоуправления отчетов об исполнении  местного бюджета  (5.3)</t>
  </si>
  <si>
    <t>оценка качества индикатора (А5.3)</t>
  </si>
  <si>
    <t>оценка качества индикатора        (U 5.4)</t>
  </si>
  <si>
    <t>Размещение нормативных правовых актов, документов и материалов, указанных в пунктах 1.5, 1.6, 2.8, 4.3, 4.4, 4.5, 5.7 настоящего приложения и в пункте 11 приложения № 2, на официальных сайтах поселения (5.4)</t>
  </si>
  <si>
    <t>Размещение на официальных сайтах органов местного самоуправления проектов нормативных правовых актов финансового органа муниципального образования, в соответствии с порядком проведения независимой антикоррупционной экспертизы  (5.5)</t>
  </si>
  <si>
    <t>оценка качества индикатора             (А 5.5)</t>
  </si>
  <si>
    <t>оценка качества индикаторов направления (А4)</t>
  </si>
  <si>
    <t>оценка качества индикатора            (U 5.6)</t>
  </si>
  <si>
    <t>Своевременность и качество предоставления бюджетной отчетности в Финансовое управление Администрации Аксайского района (5.6)</t>
  </si>
  <si>
    <t>Изучение мнения населения о качестве оказания муниципальных услуг в соответствии с установленным в муниципальном образовании порядком (5.7)</t>
  </si>
  <si>
    <t>оценка качества индикатора            (А 5.7)</t>
  </si>
  <si>
    <t xml:space="preserve">2. Отношение объема   муниципального долга по бюджетам поселений к общему годовому объему доходов бюджета поселений без учета объема безвозмездных поступлений в отчетном периоде и (или) поступлений налоговых доходов по дополнительным нормативам отчислений
</t>
  </si>
  <si>
    <t>3. Отношение объема   расходов долга бюджетов поселений к объему расходов бюджетов поселений за исключением объема расходов, которые осуществляются за счет субвенций, предоставляемых из областного бюджета в отчетном периоде</t>
  </si>
  <si>
    <t>4. Отношение дефицита поселения к общему годовому объему доходов поселения без учета объема безвозмездных поступлений в отчетном период</t>
  </si>
  <si>
    <t>6.Отношение доли расходов на содержание органов местного самоуправления к установленному нормативу формирования данных расходов в отчетном периоде</t>
  </si>
  <si>
    <t>8. Осуществление операций со средствами, предоставленными бюджету поселения  из вышестоящего бюджета в виде субсидий, субвенция и иных межбюджетных трансфертов, имеющих целевое назначение, на лицевых счетах, открытых получателям средств бюджета поселения Аксайского района в территориальных органах Федерального казначейства</t>
  </si>
  <si>
    <t>9.Соблюдение в  бюджетах поселений, ограничений по установлению и исполнению расходных обязательств, не связанных с решением вопросов, отнесенных Конституцией Российской Федерации, федеральными законами, законами субъектов Российской Федерации к полномочиям</t>
  </si>
  <si>
    <t>10.Проведение публичных слушаний по проекту местного бюджета и проекту отчета об исполнении местного бюджета в соответствии с установленным порядком**</t>
  </si>
  <si>
    <t>11. Проведение внешней проверки годового отчета об исполнении  бюджета поселением**</t>
  </si>
  <si>
    <t>Выполняется/ Не выполняется</t>
  </si>
  <si>
    <t>1 степень</t>
  </si>
  <si>
    <t>2 степень</t>
  </si>
  <si>
    <t>Интервал комплексных оценок</t>
  </si>
  <si>
    <t>3 степень (неудовлетворительная оценка)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</si>
  <si>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1.5</t>
    </r>
    <r>
      <rPr>
        <sz val="12"/>
        <rFont val="Times New Roman"/>
        <family val="1"/>
        <charset val="204"/>
      </rPr>
      <t>)</t>
    </r>
  </si>
  <si>
    <t>значение индикатора (U1.1)</t>
  </si>
  <si>
    <t>Наличие принятого до начала финансового года бюджета поселения (1.3)</t>
  </si>
  <si>
    <t>Исполнение бюджета поселения  по доходам без учета безвозмездных поступлений к первоначально утвержденному уровню (1.4)</t>
  </si>
  <si>
    <t>Наличие принятого до начала финансового года бюджета поселения (1.5)</t>
  </si>
  <si>
    <t>Наличие принятого до начала финансового года бюджета поселения (1.6)</t>
  </si>
  <si>
    <t xml:space="preserve">оценка значения индикатора (Е) </t>
  </si>
  <si>
    <t>утвержден-1</t>
  </si>
  <si>
    <t>не утвержден -0</t>
  </si>
  <si>
    <t>утвержден</t>
  </si>
  <si>
    <t>Утверждение бюджета поселения, на очередной финансовый год и плановый период  (1.2)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</si>
  <si>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1.2</t>
    </r>
    <r>
      <rPr>
        <sz val="12"/>
        <rFont val="Times New Roman"/>
        <family val="1"/>
        <charset val="204"/>
      </rPr>
      <t>)</t>
    </r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</si>
  <si>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1.3</t>
    </r>
    <r>
      <rPr>
        <sz val="12"/>
        <rFont val="Times New Roman"/>
        <family val="1"/>
        <charset val="204"/>
      </rPr>
      <t>)</t>
    </r>
  </si>
  <si>
    <t>Объем просроченной кредиторской задолженности по выплате заработной платы за счет средств бюджета поселения   (2.2)</t>
  </si>
  <si>
    <t>Исполнение бюджета поселения,  по расходам к уточненным бюджетным назначениям (2.7)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</si>
  <si>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2.2</t>
    </r>
    <r>
      <rPr>
        <sz val="12"/>
        <rFont val="Times New Roman"/>
        <family val="1"/>
        <charset val="204"/>
      </rPr>
      <t>)</t>
    </r>
  </si>
  <si>
    <r>
      <t>оценка качества индикатора (U</t>
    </r>
    <r>
      <rPr>
        <vertAlign val="subscript"/>
        <sz val="12"/>
        <rFont val="Times New Roman"/>
        <family val="1"/>
        <charset val="204"/>
      </rPr>
      <t>2.7</t>
    </r>
    <r>
      <rPr>
        <sz val="12"/>
        <rFont val="Times New Roman"/>
        <family val="1"/>
        <charset val="204"/>
      </rPr>
      <t>)</t>
    </r>
  </si>
  <si>
    <t>отсутств.снижения</t>
  </si>
  <si>
    <t>Равномерность распределения во времени расходов на погашение долга бюджета поселения за последние три года1 (3.1)</t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</si>
  <si>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3.1</t>
    </r>
    <r>
      <rPr>
        <sz val="12"/>
        <rFont val="Times New Roman"/>
        <family val="1"/>
        <charset val="204"/>
      </rPr>
      <t>)</t>
    </r>
  </si>
  <si>
    <t>Размещение на официальных сайтах поселения решения о местном бюджете (изменений в решение о местном бюджете)  и отчета о результатах деятельности финансового органа за отчетный финансовый год1 (5.1)</t>
  </si>
  <si>
    <t>оценка качества индикатора (А5.1)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</si>
  <si>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1.1</t>
    </r>
    <r>
      <rPr>
        <sz val="12"/>
        <rFont val="Times New Roman"/>
        <family val="1"/>
        <charset val="204"/>
      </rPr>
      <t>)</t>
    </r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</si>
  <si>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1.4</t>
    </r>
    <r>
      <rPr>
        <sz val="12"/>
        <rFont val="Times New Roman"/>
        <family val="1"/>
        <charset val="204"/>
      </rPr>
      <t>)</t>
    </r>
  </si>
  <si>
    <t>I</t>
  </si>
  <si>
    <t>II</t>
  </si>
  <si>
    <t>III</t>
  </si>
  <si>
    <t>оценка качества индикаторов направления (А5)</t>
  </si>
  <si>
    <t>Комплексная оценка качества управления бюджетным процессом</t>
  </si>
  <si>
    <t>Наличие нормативного правового акта поселения, устанавливающего стандарты (требования к качеству) предоставления муниципальных услуг  юридическим и физическим лицам по перечню муниципальных услуг в сферах культуры, физической культуры и спорта (4.4)</t>
  </si>
  <si>
    <t>1.Отношение объема заимствований бюджетов поселений в отчетном периоде к сумме, направляемой в отчетном периоде на финансирование дефицита бюджета и (или) погашение долговых обязательств бюджетов поселений, входящих в состав муниципального района</t>
  </si>
  <si>
    <t>Комплексная оценка качества управления бюджетным процессом в поселениях Аксайского района за  2017 год</t>
  </si>
  <si>
    <t>Оценка качества управления бюджетным процессом в поселениях Аксайского района за  2017 год</t>
  </si>
  <si>
    <t>Доля межбюджетных трансфертов из других бюджетов бюджетной системы Российской Федерации (за исключением субвенций, а также предоставляемых муниципальным образованиям за счет средств Инвестиционного фонда Российской Федерации субсидий и межбюджетных трансф (2.5)</t>
  </si>
  <si>
    <t>Динамика поступлений по налоговым и неналоговым доходам бюджета поселения (2.6)</t>
  </si>
  <si>
    <t>снижение</t>
  </si>
  <si>
    <t>снижения</t>
  </si>
  <si>
    <t>от 57.48 до 100.00</t>
  </si>
  <si>
    <t>от 0 до 53.96</t>
  </si>
  <si>
    <t xml:space="preserve">от 53.96 до 57.48 </t>
  </si>
  <si>
    <t>Итоговой рейтинг поселений Аксайского района за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</si>
</sst>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0.000"/>
    <numFmt numFmtId="166" formatCode="0.0"/>
    <numFmt numFmtId="167" formatCode="#,##0.0"/>
    <numFmt numFmtId="168" formatCode="0.0000"/>
    <numFmt numFmtId="169" formatCode="0.00000"/>
    <numFmt numFmtId="170" formatCode="0.000%"/>
  </numFmts>
  <fonts count="27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4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vertAlign val="subscript"/>
      <sz val="12"/>
      <name val="Times New Roman"/>
      <family val="1"/>
      <charset val="204"/>
    </font>
    <font>
      <b/>
      <sz val="8"/>
      <name val="Times New Roman"/>
      <family val="1"/>
    </font>
    <font>
      <b/>
      <vertAlign val="subscript"/>
      <sz val="12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Arial"/>
      <family val="2"/>
      <charset val="204"/>
    </font>
    <font>
      <b/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Arial Cyr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16" fillId="0" borderId="0"/>
    <xf numFmtId="0" fontId="16" fillId="0" borderId="0"/>
    <xf numFmtId="0" fontId="1" fillId="0" borderId="0"/>
    <xf numFmtId="164" fontId="24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20" applyFill="1"/>
    <xf numFmtId="0" fontId="4" fillId="0" borderId="1" xfId="20" applyFont="1" applyFill="1" applyBorder="1" applyAlignment="1">
      <alignment horizontal="center" vertical="center" wrapText="1"/>
    </xf>
    <xf numFmtId="0" fontId="4" fillId="0" borderId="0" xfId="20" applyFont="1" applyFill="1"/>
    <xf numFmtId="0" fontId="10" fillId="0" borderId="0" xfId="20" applyFont="1" applyFill="1"/>
    <xf numFmtId="0" fontId="5" fillId="0" borderId="2" xfId="20" applyFont="1" applyFill="1" applyBorder="1" applyAlignment="1">
      <alignment horizontal="center" vertical="center" wrapText="1"/>
    </xf>
    <xf numFmtId="0" fontId="8" fillId="0" borderId="0" xfId="20" applyFont="1" applyFill="1"/>
    <xf numFmtId="0" fontId="18" fillId="0" borderId="2" xfId="20" applyFont="1" applyFill="1" applyBorder="1" applyAlignment="1">
      <alignment horizontal="center" vertical="center" wrapText="1"/>
    </xf>
    <xf numFmtId="0" fontId="4" fillId="0" borderId="1" xfId="20" applyFont="1" applyFill="1" applyBorder="1" applyAlignment="1">
      <alignment horizontal="center"/>
    </xf>
    <xf numFmtId="0" fontId="6" fillId="0" borderId="0" xfId="20" applyFont="1" applyFill="1" applyAlignment="1">
      <alignment horizontal="center"/>
    </xf>
    <xf numFmtId="0" fontId="2" fillId="0" borderId="3" xfId="20" applyFont="1" applyFill="1" applyBorder="1" applyAlignment="1">
      <alignment vertical="center" wrapText="1"/>
    </xf>
    <xf numFmtId="166" fontId="21" fillId="0" borderId="1" xfId="20" applyNumberFormat="1" applyFont="1" applyFill="1" applyBorder="1" applyAlignment="1">
      <alignment horizontal="center"/>
    </xf>
    <xf numFmtId="166" fontId="20" fillId="0" borderId="1" xfId="20" applyNumberFormat="1" applyFont="1" applyFill="1" applyBorder="1" applyAlignment="1">
      <alignment horizontal="center"/>
    </xf>
    <xf numFmtId="0" fontId="20" fillId="0" borderId="1" xfId="20" applyFont="1" applyFill="1" applyBorder="1" applyAlignment="1">
      <alignment horizontal="center" vertical="center" wrapText="1"/>
    </xf>
    <xf numFmtId="1" fontId="20" fillId="0" borderId="1" xfId="20" applyNumberFormat="1" applyFont="1" applyFill="1" applyBorder="1" applyAlignment="1">
      <alignment horizontal="center"/>
    </xf>
    <xf numFmtId="165" fontId="20" fillId="0" borderId="1" xfId="20" applyNumberFormat="1" applyFont="1" applyFill="1" applyBorder="1" applyAlignment="1">
      <alignment horizontal="center"/>
    </xf>
    <xf numFmtId="0" fontId="22" fillId="0" borderId="0" xfId="20" applyFont="1" applyFill="1"/>
    <xf numFmtId="0" fontId="5" fillId="0" borderId="1" xfId="20" applyFont="1" applyFill="1" applyBorder="1" applyAlignment="1">
      <alignment horizontal="center" vertical="center" wrapText="1"/>
    </xf>
    <xf numFmtId="168" fontId="20" fillId="0" borderId="1" xfId="20" applyNumberFormat="1" applyFont="1" applyFill="1" applyBorder="1" applyAlignment="1">
      <alignment horizontal="center" vertical="center" wrapText="1"/>
    </xf>
    <xf numFmtId="165" fontId="20" fillId="0" borderId="1" xfId="20" applyNumberFormat="1" applyFont="1" applyFill="1" applyBorder="1" applyAlignment="1">
      <alignment horizontal="center" vertical="center" wrapText="1"/>
    </xf>
    <xf numFmtId="2" fontId="20" fillId="0" borderId="1" xfId="20" applyNumberFormat="1" applyFont="1" applyFill="1" applyBorder="1" applyAlignment="1">
      <alignment horizontal="center"/>
    </xf>
    <xf numFmtId="168" fontId="20" fillId="0" borderId="1" xfId="20" applyNumberFormat="1" applyFont="1" applyFill="1" applyBorder="1" applyAlignment="1">
      <alignment horizontal="center"/>
    </xf>
    <xf numFmtId="169" fontId="20" fillId="0" borderId="1" xfId="20" applyNumberFormat="1" applyFont="1" applyFill="1" applyBorder="1" applyAlignment="1">
      <alignment horizontal="center"/>
    </xf>
    <xf numFmtId="165" fontId="21" fillId="0" borderId="1" xfId="2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166" fontId="20" fillId="0" borderId="1" xfId="20" applyNumberFormat="1" applyFont="1" applyFill="1" applyBorder="1" applyAlignment="1">
      <alignment horizontal="center" vertical="center" wrapText="1"/>
    </xf>
    <xf numFmtId="166" fontId="20" fillId="0" borderId="0" xfId="20" applyNumberFormat="1" applyFont="1" applyFill="1" applyBorder="1" applyAlignment="1">
      <alignment horizontal="center"/>
    </xf>
    <xf numFmtId="165" fontId="13" fillId="0" borderId="1" xfId="20" applyNumberFormat="1" applyFont="1" applyFill="1" applyBorder="1" applyAlignment="1">
      <alignment horizontal="center"/>
    </xf>
    <xf numFmtId="2" fontId="13" fillId="0" borderId="1" xfId="20" applyNumberFormat="1" applyFont="1" applyFill="1" applyBorder="1" applyAlignment="1">
      <alignment horizontal="center"/>
    </xf>
    <xf numFmtId="170" fontId="20" fillId="0" borderId="1" xfId="20" applyNumberFormat="1" applyFont="1" applyFill="1" applyBorder="1" applyAlignment="1">
      <alignment horizontal="center"/>
    </xf>
    <xf numFmtId="4" fontId="20" fillId="0" borderId="1" xfId="20" applyNumberFormat="1" applyFont="1" applyFill="1" applyBorder="1" applyAlignment="1">
      <alignment horizontal="center"/>
    </xf>
    <xf numFmtId="3" fontId="4" fillId="0" borderId="0" xfId="20" applyNumberFormat="1" applyFont="1" applyFill="1"/>
    <xf numFmtId="3" fontId="1" fillId="0" borderId="0" xfId="20" applyNumberFormat="1" applyFill="1"/>
    <xf numFmtId="167" fontId="20" fillId="0" borderId="1" xfId="20" applyNumberFormat="1" applyFont="1" applyFill="1" applyBorder="1" applyAlignment="1">
      <alignment horizontal="center"/>
    </xf>
    <xf numFmtId="166" fontId="14" fillId="0" borderId="1" xfId="0" applyNumberFormat="1" applyFont="1" applyFill="1" applyBorder="1" applyAlignment="1">
      <alignment horizontal="center"/>
    </xf>
    <xf numFmtId="168" fontId="14" fillId="0" borderId="1" xfId="0" applyNumberFormat="1" applyFont="1" applyFill="1" applyBorder="1" applyAlignment="1">
      <alignment horizontal="center"/>
    </xf>
    <xf numFmtId="0" fontId="6" fillId="0" borderId="1" xfId="20" applyFont="1" applyFill="1" applyBorder="1" applyAlignment="1">
      <alignment horizontal="center"/>
    </xf>
    <xf numFmtId="166" fontId="13" fillId="0" borderId="1" xfId="20" applyNumberFormat="1" applyFont="1" applyFill="1" applyBorder="1" applyAlignment="1">
      <alignment horizontal="center"/>
    </xf>
    <xf numFmtId="0" fontId="1" fillId="0" borderId="4" xfId="20" applyFill="1" applyBorder="1"/>
    <xf numFmtId="0" fontId="1" fillId="0" borderId="5" xfId="20" applyFill="1" applyBorder="1"/>
    <xf numFmtId="0" fontId="7" fillId="0" borderId="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13" fillId="0" borderId="3" xfId="20" applyFont="1" applyFill="1" applyBorder="1" applyAlignment="1">
      <alignment horizontal="center"/>
    </xf>
    <xf numFmtId="2" fontId="20" fillId="0" borderId="1" xfId="2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4" fillId="0" borderId="0" xfId="20" applyFont="1" applyFill="1" applyBorder="1"/>
    <xf numFmtId="0" fontId="14" fillId="2" borderId="4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0" fontId="13" fillId="0" borderId="5" xfId="0" applyFont="1" applyFill="1" applyBorder="1" applyAlignment="1">
      <alignment horizontal="center" vertical="center" wrapText="1"/>
    </xf>
    <xf numFmtId="0" fontId="5" fillId="2" borderId="2" xfId="20" applyFont="1" applyFill="1" applyBorder="1" applyAlignment="1">
      <alignment horizontal="center" vertical="center" wrapText="1"/>
    </xf>
    <xf numFmtId="0" fontId="5" fillId="2" borderId="1" xfId="20" applyFont="1" applyFill="1" applyBorder="1" applyAlignment="1">
      <alignment horizontal="center" vertical="center" wrapText="1"/>
    </xf>
    <xf numFmtId="165" fontId="20" fillId="2" borderId="1" xfId="20" applyNumberFormat="1" applyFont="1" applyFill="1" applyBorder="1" applyAlignment="1">
      <alignment horizontal="center"/>
    </xf>
    <xf numFmtId="0" fontId="20" fillId="2" borderId="2" xfId="20" applyFont="1" applyFill="1" applyBorder="1" applyAlignment="1">
      <alignment horizontal="center" vertical="center" wrapText="1"/>
    </xf>
    <xf numFmtId="0" fontId="13" fillId="2" borderId="1" xfId="20" applyFont="1" applyFill="1" applyBorder="1" applyAlignment="1">
      <alignment horizontal="center" vertical="center" wrapText="1"/>
    </xf>
    <xf numFmtId="0" fontId="2" fillId="0" borderId="3" xfId="20" applyFont="1" applyFill="1" applyBorder="1" applyAlignment="1">
      <alignment horizontal="center" vertical="center" wrapText="1"/>
    </xf>
    <xf numFmtId="2" fontId="20" fillId="2" borderId="1" xfId="20" applyNumberFormat="1" applyFont="1" applyFill="1" applyBorder="1" applyAlignment="1">
      <alignment horizontal="center"/>
    </xf>
    <xf numFmtId="0" fontId="21" fillId="0" borderId="7" xfId="20" applyFont="1" applyFill="1" applyBorder="1" applyAlignment="1">
      <alignment horizontal="center" vertical="center" wrapText="1" readingOrder="1"/>
    </xf>
    <xf numFmtId="1" fontId="20" fillId="0" borderId="1" xfId="20" applyNumberFormat="1" applyFont="1" applyFill="1" applyBorder="1" applyAlignment="1">
      <alignment horizontal="center" vertical="center" wrapText="1"/>
    </xf>
    <xf numFmtId="165" fontId="14" fillId="0" borderId="1" xfId="20" applyNumberFormat="1" applyFont="1" applyFill="1" applyBorder="1" applyAlignment="1">
      <alignment horizontal="center"/>
    </xf>
    <xf numFmtId="166" fontId="8" fillId="0" borderId="0" xfId="20" applyNumberFormat="1" applyFont="1" applyFill="1"/>
    <xf numFmtId="0" fontId="18" fillId="0" borderId="1" xfId="20" applyFont="1" applyFill="1" applyBorder="1" applyAlignment="1">
      <alignment horizontal="center" vertical="center" wrapText="1"/>
    </xf>
    <xf numFmtId="0" fontId="15" fillId="0" borderId="1" xfId="20" applyFont="1" applyFill="1" applyBorder="1" applyAlignment="1">
      <alignment horizontal="center" vertical="center"/>
    </xf>
    <xf numFmtId="0" fontId="15" fillId="0" borderId="5" xfId="20" applyFont="1" applyFill="1" applyBorder="1" applyAlignment="1">
      <alignment horizontal="center" vertical="center"/>
    </xf>
    <xf numFmtId="0" fontId="2" fillId="0" borderId="0" xfId="20" applyFont="1" applyFill="1" applyBorder="1" applyAlignment="1">
      <alignment horizontal="center" vertical="center" wrapText="1"/>
    </xf>
    <xf numFmtId="0" fontId="2" fillId="0" borderId="0" xfId="20" applyFont="1" applyFill="1" applyBorder="1" applyAlignment="1">
      <alignment vertical="center" wrapText="1"/>
    </xf>
    <xf numFmtId="2" fontId="14" fillId="2" borderId="1" xfId="20" applyNumberFormat="1" applyFont="1" applyFill="1" applyBorder="1" applyAlignment="1">
      <alignment horizontal="center"/>
    </xf>
    <xf numFmtId="165" fontId="1" fillId="0" borderId="0" xfId="20" applyNumberFormat="1" applyFill="1"/>
    <xf numFmtId="0" fontId="7" fillId="0" borderId="1" xfId="0" applyFont="1" applyFill="1" applyBorder="1" applyAlignment="1">
      <alignment horizontal="center" vertical="top" wrapText="1"/>
    </xf>
    <xf numFmtId="0" fontId="20" fillId="2" borderId="1" xfId="20" applyFont="1" applyFill="1" applyBorder="1" applyAlignment="1">
      <alignment horizontal="center" vertical="center" wrapText="1"/>
    </xf>
    <xf numFmtId="168" fontId="4" fillId="0" borderId="0" xfId="20" applyNumberFormat="1" applyFont="1" applyFill="1"/>
    <xf numFmtId="0" fontId="22" fillId="3" borderId="0" xfId="20" applyFont="1" applyFill="1"/>
    <xf numFmtId="0" fontId="23" fillId="0" borderId="0" xfId="20" applyFont="1" applyFill="1" applyBorder="1" applyAlignment="1">
      <alignment horizontal="center" wrapText="1"/>
    </xf>
    <xf numFmtId="0" fontId="13" fillId="2" borderId="6" xfId="20" applyFont="1" applyFill="1" applyBorder="1" applyAlignment="1">
      <alignment horizontal="center" vertical="center" wrapText="1"/>
    </xf>
    <xf numFmtId="0" fontId="13" fillId="2" borderId="8" xfId="20" applyFont="1" applyFill="1" applyBorder="1" applyAlignment="1">
      <alignment horizontal="center" vertical="center" wrapText="1"/>
    </xf>
    <xf numFmtId="0" fontId="13" fillId="2" borderId="2" xfId="20" applyFont="1" applyFill="1" applyBorder="1" applyAlignment="1">
      <alignment horizontal="center" vertical="center" wrapText="1"/>
    </xf>
    <xf numFmtId="0" fontId="13" fillId="2" borderId="9" xfId="20" applyFont="1" applyFill="1" applyBorder="1" applyAlignment="1">
      <alignment horizontal="center" vertical="center" wrapText="1"/>
    </xf>
    <xf numFmtId="0" fontId="13" fillId="2" borderId="7" xfId="20" applyFont="1" applyFill="1" applyBorder="1" applyAlignment="1">
      <alignment horizontal="center" vertical="center" wrapText="1"/>
    </xf>
    <xf numFmtId="0" fontId="13" fillId="2" borderId="10" xfId="20" applyFont="1" applyFill="1" applyBorder="1" applyAlignment="1">
      <alignment horizontal="center" vertical="center" wrapText="1"/>
    </xf>
    <xf numFmtId="0" fontId="20" fillId="2" borderId="6" xfId="20" applyFont="1" applyFill="1" applyBorder="1" applyAlignment="1">
      <alignment horizontal="center" vertical="center" wrapText="1"/>
    </xf>
    <xf numFmtId="0" fontId="20" fillId="2" borderId="8" xfId="20" applyFont="1" applyFill="1" applyBorder="1" applyAlignment="1">
      <alignment horizontal="center" vertical="center" wrapText="1"/>
    </xf>
    <xf numFmtId="0" fontId="20" fillId="2" borderId="2" xfId="20" applyFont="1" applyFill="1" applyBorder="1" applyAlignment="1">
      <alignment horizontal="center" vertical="center" wrapText="1"/>
    </xf>
    <xf numFmtId="0" fontId="20" fillId="2" borderId="1" xfId="2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15" fillId="0" borderId="5" xfId="20" applyFont="1" applyFill="1" applyBorder="1" applyAlignment="1">
      <alignment horizontal="center" vertical="center"/>
    </xf>
    <xf numFmtId="0" fontId="15" fillId="0" borderId="11" xfId="2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5" fillId="0" borderId="1" xfId="20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center" vertical="center" wrapText="1"/>
    </xf>
    <xf numFmtId="0" fontId="2" fillId="0" borderId="3" xfId="20" applyFont="1" applyFill="1" applyBorder="1" applyAlignment="1">
      <alignment horizontal="center" vertical="center" wrapText="1"/>
    </xf>
    <xf numFmtId="0" fontId="15" fillId="0" borderId="1" xfId="20" applyFont="1" applyFill="1" applyBorder="1" applyAlignment="1">
      <alignment horizontal="center" vertical="center"/>
    </xf>
    <xf numFmtId="0" fontId="3" fillId="0" borderId="6" xfId="20" applyFont="1" applyFill="1" applyBorder="1" applyAlignment="1">
      <alignment horizontal="center" vertical="center" textRotation="255" wrapText="1"/>
    </xf>
    <xf numFmtId="0" fontId="3" fillId="0" borderId="8" xfId="20" applyFont="1" applyFill="1" applyBorder="1" applyAlignment="1">
      <alignment horizontal="center" vertical="center" textRotation="255" wrapText="1"/>
    </xf>
    <xf numFmtId="0" fontId="3" fillId="0" borderId="2" xfId="2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4" fillId="0" borderId="7" xfId="20" applyFont="1" applyFill="1" applyBorder="1" applyAlignment="1">
      <alignment wrapText="1"/>
    </xf>
    <xf numFmtId="0" fontId="7" fillId="2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0" borderId="1" xfId="20" applyFont="1" applyFill="1" applyBorder="1" applyAlignment="1">
      <alignment horizontal="center" vertical="center" textRotation="255" wrapText="1"/>
    </xf>
    <xf numFmtId="0" fontId="21" fillId="0" borderId="1" xfId="2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vertical="top" wrapText="1"/>
    </xf>
    <xf numFmtId="0" fontId="3" fillId="0" borderId="6" xfId="20" applyFont="1" applyFill="1" applyBorder="1" applyAlignment="1">
      <alignment horizontal="center" vertical="center" wrapText="1"/>
    </xf>
    <xf numFmtId="0" fontId="3" fillId="0" borderId="8" xfId="20" applyFont="1" applyFill="1" applyBorder="1" applyAlignment="1">
      <alignment horizontal="center" vertical="center" wrapText="1"/>
    </xf>
    <xf numFmtId="0" fontId="3" fillId="0" borderId="2" xfId="20" applyFont="1" applyFill="1" applyBorder="1" applyAlignment="1">
      <alignment horizontal="center" vertical="center" wrapText="1"/>
    </xf>
    <xf numFmtId="0" fontId="5" fillId="0" borderId="1" xfId="20" applyFont="1" applyFill="1" applyBorder="1" applyAlignment="1">
      <alignment horizontal="center" vertical="center" textRotation="255" wrapText="1"/>
    </xf>
    <xf numFmtId="0" fontId="21" fillId="0" borderId="4" xfId="20" applyFont="1" applyFill="1" applyBorder="1" applyAlignment="1">
      <alignment horizontal="center" vertical="center" wrapText="1" readingOrder="1"/>
    </xf>
    <xf numFmtId="0" fontId="21" fillId="0" borderId="5" xfId="20" applyFont="1" applyFill="1" applyBorder="1" applyAlignment="1">
      <alignment horizontal="center" vertical="center" wrapText="1" readingOrder="1"/>
    </xf>
    <xf numFmtId="0" fontId="21" fillId="0" borderId="11" xfId="20" applyFont="1" applyFill="1" applyBorder="1" applyAlignment="1">
      <alignment horizontal="center" vertical="center" wrapText="1" readingOrder="1"/>
    </xf>
    <xf numFmtId="0" fontId="7" fillId="0" borderId="1" xfId="20" applyFont="1" applyFill="1" applyBorder="1" applyAlignment="1">
      <alignment horizontal="center" vertical="center" wrapText="1" readingOrder="1"/>
    </xf>
    <xf numFmtId="0" fontId="12" fillId="0" borderId="5" xfId="20" applyFont="1" applyFill="1" applyBorder="1" applyAlignment="1">
      <alignment horizontal="center"/>
    </xf>
    <xf numFmtId="0" fontId="12" fillId="0" borderId="11" xfId="20" applyFont="1" applyFill="1" applyBorder="1" applyAlignment="1">
      <alignment horizontal="center"/>
    </xf>
    <xf numFmtId="0" fontId="15" fillId="0" borderId="4" xfId="20" applyFont="1" applyFill="1" applyBorder="1" applyAlignment="1">
      <alignment horizontal="center" vertical="center"/>
    </xf>
    <xf numFmtId="0" fontId="2" fillId="0" borderId="0" xfId="20" applyFont="1" applyFill="1" applyBorder="1" applyAlignment="1">
      <alignment horizontal="center" vertical="center" wrapText="1"/>
    </xf>
    <xf numFmtId="0" fontId="21" fillId="0" borderId="7" xfId="20" applyFont="1" applyFill="1" applyBorder="1" applyAlignment="1">
      <alignment horizontal="center" vertical="center" wrapText="1" readingOrder="1"/>
    </xf>
    <xf numFmtId="0" fontId="21" fillId="0" borderId="3" xfId="20" applyFont="1" applyFill="1" applyBorder="1" applyAlignment="1">
      <alignment horizontal="center" vertical="center" wrapText="1" readingOrder="1"/>
    </xf>
    <xf numFmtId="3" fontId="7" fillId="0" borderId="6" xfId="0" applyNumberFormat="1" applyFont="1" applyFill="1" applyBorder="1" applyAlignment="1">
      <alignment horizontal="center" vertical="top" wrapText="1"/>
    </xf>
    <xf numFmtId="3" fontId="7" fillId="0" borderId="8" xfId="0" applyNumberFormat="1" applyFont="1" applyFill="1" applyBorder="1" applyAlignment="1">
      <alignment horizontal="center" vertical="top" wrapText="1"/>
    </xf>
    <xf numFmtId="3" fontId="7" fillId="0" borderId="2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14" fillId="2" borderId="11" xfId="0" applyFont="1" applyFill="1" applyBorder="1" applyAlignment="1">
      <alignment vertical="top" wrapText="1"/>
    </xf>
    <xf numFmtId="0" fontId="14" fillId="2" borderId="5" xfId="0" applyFont="1" applyFill="1" applyBorder="1" applyAlignment="1">
      <alignment vertical="top" wrapText="1"/>
    </xf>
    <xf numFmtId="0" fontId="25" fillId="0" borderId="5" xfId="0" applyFont="1" applyBorder="1" applyAlignment="1">
      <alignment vertical="top" wrapText="1"/>
    </xf>
    <xf numFmtId="0" fontId="12" fillId="0" borderId="4" xfId="20" applyFont="1" applyFill="1" applyBorder="1" applyAlignment="1">
      <alignment horizontal="center"/>
    </xf>
    <xf numFmtId="0" fontId="21" fillId="0" borderId="9" xfId="20" applyFont="1" applyFill="1" applyBorder="1" applyAlignment="1">
      <alignment horizontal="center" vertical="center" wrapText="1" readingOrder="1"/>
    </xf>
    <xf numFmtId="0" fontId="21" fillId="0" borderId="13" xfId="20" applyFont="1" applyFill="1" applyBorder="1" applyAlignment="1">
      <alignment horizontal="center" vertical="center" wrapText="1" readingOrder="1"/>
    </xf>
  </cellXfs>
  <cellStyles count="22">
    <cellStyle name="Обычный" xfId="0" builtinId="0"/>
    <cellStyle name="Обычный 2 10" xfId="1"/>
    <cellStyle name="Обычный 2 11" xfId="2"/>
    <cellStyle name="Обычный 2 12" xfId="3"/>
    <cellStyle name="Обычный 2 13" xfId="4"/>
    <cellStyle name="Обычный 2 14" xfId="5"/>
    <cellStyle name="Обычный 2 15" xfId="6"/>
    <cellStyle name="Обычный 2 16" xfId="7"/>
    <cellStyle name="Обычный 2 17" xfId="8"/>
    <cellStyle name="Обычный 2 2" xfId="9"/>
    <cellStyle name="Обычный 2 3" xfId="10"/>
    <cellStyle name="Обычный 2 4" xfId="11"/>
    <cellStyle name="Обычный 2 5" xfId="12"/>
    <cellStyle name="Обычный 2 6" xfId="13"/>
    <cellStyle name="Обычный 2 7" xfId="14"/>
    <cellStyle name="Обычный 2 8" xfId="15"/>
    <cellStyle name="Обычный 2 9" xfId="16"/>
    <cellStyle name="Обычный 23" xfId="17"/>
    <cellStyle name="Обычный 3 2" xfId="18"/>
    <cellStyle name="Обычный 3 3" xfId="19"/>
    <cellStyle name="Обычный_АНАЛИЗ ОЦЕНКИ ПО 1 полугодию 2005 год со связями" xfId="20"/>
    <cellStyle name="Финансовый 23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E53"/>
  <sheetViews>
    <sheetView tabSelected="1" zoomScale="80" zoomScaleNormal="80" workbookViewId="0">
      <pane xSplit="2" ySplit="7" topLeftCell="C8" activePane="bottomRight" state="frozenSplit"/>
      <selection activeCell="B20" sqref="B20"/>
      <selection pane="topRight" activeCell="B20" sqref="B20"/>
      <selection pane="bottomLeft" activeCell="B20" sqref="B20"/>
      <selection pane="bottomRight" activeCell="G13" sqref="G13"/>
    </sheetView>
  </sheetViews>
  <sheetFormatPr defaultRowHeight="12.75" x14ac:dyDescent="0.2"/>
  <cols>
    <col min="1" max="1" width="9.140625" style="1"/>
    <col min="2" max="2" width="53" style="1" customWidth="1"/>
    <col min="3" max="4" width="20.85546875" style="1" customWidth="1"/>
    <col min="5" max="5" width="19.5703125" style="1" customWidth="1"/>
    <col min="6" max="16384" width="9.140625" style="1"/>
  </cols>
  <sheetData>
    <row r="1" spans="1:5" ht="43.5" customHeight="1" x14ac:dyDescent="0.3">
      <c r="B1" s="71" t="s">
        <v>156</v>
      </c>
      <c r="C1" s="71"/>
      <c r="D1" s="71"/>
      <c r="E1" s="71"/>
    </row>
    <row r="2" spans="1:5" ht="12.75" customHeight="1" x14ac:dyDescent="0.3">
      <c r="B2" s="42"/>
      <c r="C2" s="42"/>
      <c r="D2" s="42"/>
      <c r="E2" s="42"/>
    </row>
    <row r="3" spans="1:5" ht="36.75" customHeight="1" x14ac:dyDescent="0.2">
      <c r="B3" s="72" t="s">
        <v>70</v>
      </c>
      <c r="C3" s="75" t="s">
        <v>114</v>
      </c>
      <c r="D3" s="76"/>
      <c r="E3" s="77"/>
    </row>
    <row r="4" spans="1:5" s="16" customFormat="1" ht="81" customHeight="1" x14ac:dyDescent="0.25">
      <c r="B4" s="73"/>
      <c r="C4" s="53" t="s">
        <v>112</v>
      </c>
      <c r="D4" s="53" t="s">
        <v>113</v>
      </c>
      <c r="E4" s="53" t="s">
        <v>115</v>
      </c>
    </row>
    <row r="5" spans="1:5" s="16" customFormat="1" ht="51" customHeight="1" x14ac:dyDescent="0.25">
      <c r="B5" s="73"/>
      <c r="C5" s="68" t="s">
        <v>153</v>
      </c>
      <c r="D5" s="68" t="s">
        <v>155</v>
      </c>
      <c r="E5" s="68" t="s">
        <v>154</v>
      </c>
    </row>
    <row r="6" spans="1:5" s="16" customFormat="1" ht="14.25" customHeight="1" x14ac:dyDescent="0.25">
      <c r="B6" s="74"/>
      <c r="C6" s="52"/>
      <c r="D6" s="52"/>
      <c r="E6" s="52"/>
    </row>
    <row r="7" spans="1:5" s="9" customFormat="1" ht="12.75" customHeight="1" x14ac:dyDescent="0.2">
      <c r="B7" s="49" t="s">
        <v>2</v>
      </c>
      <c r="C7" s="49"/>
      <c r="D7" s="49"/>
      <c r="E7" s="49"/>
    </row>
    <row r="8" spans="1:5" s="16" customFormat="1" ht="19.5" customHeight="1" x14ac:dyDescent="0.3">
      <c r="A8" s="16">
        <v>1</v>
      </c>
      <c r="B8" s="44" t="s">
        <v>44</v>
      </c>
      <c r="C8" s="65" t="s">
        <v>140</v>
      </c>
      <c r="D8" s="55"/>
      <c r="E8" s="55"/>
    </row>
    <row r="9" spans="1:5" s="16" customFormat="1" ht="19.5" customHeight="1" x14ac:dyDescent="0.3">
      <c r="A9" s="16">
        <v>2</v>
      </c>
      <c r="B9" s="44" t="s">
        <v>45</v>
      </c>
      <c r="C9" s="55" t="s">
        <v>140</v>
      </c>
      <c r="D9" s="55"/>
      <c r="E9" s="55"/>
    </row>
    <row r="10" spans="1:5" s="16" customFormat="1" ht="19.5" customHeight="1" x14ac:dyDescent="0.3">
      <c r="A10" s="16">
        <v>3</v>
      </c>
      <c r="B10" s="44" t="s">
        <v>46</v>
      </c>
      <c r="C10" s="55"/>
      <c r="D10" s="55"/>
      <c r="E10" s="55" t="s">
        <v>142</v>
      </c>
    </row>
    <row r="11" spans="1:5" s="16" customFormat="1" ht="19.5" customHeight="1" x14ac:dyDescent="0.3">
      <c r="A11" s="16">
        <v>4</v>
      </c>
      <c r="B11" s="44" t="s">
        <v>47</v>
      </c>
      <c r="C11" s="55"/>
      <c r="D11" s="55" t="s">
        <v>141</v>
      </c>
      <c r="E11" s="55"/>
    </row>
    <row r="12" spans="1:5" s="16" customFormat="1" ht="19.5" customHeight="1" x14ac:dyDescent="0.3">
      <c r="A12" s="16">
        <v>5</v>
      </c>
      <c r="B12" s="44" t="s">
        <v>48</v>
      </c>
      <c r="C12" s="55"/>
      <c r="D12" s="55" t="s">
        <v>141</v>
      </c>
      <c r="E12" s="55"/>
    </row>
    <row r="13" spans="1:5" s="16" customFormat="1" ht="19.5" customHeight="1" x14ac:dyDescent="0.3">
      <c r="A13" s="16">
        <v>6</v>
      </c>
      <c r="B13" s="44" t="s">
        <v>49</v>
      </c>
      <c r="C13" s="55"/>
      <c r="D13" s="55"/>
      <c r="E13" s="55" t="s">
        <v>142</v>
      </c>
    </row>
    <row r="14" spans="1:5" s="16" customFormat="1" ht="19.5" customHeight="1" x14ac:dyDescent="0.3">
      <c r="A14" s="16">
        <v>7</v>
      </c>
      <c r="B14" s="44" t="s">
        <v>50</v>
      </c>
      <c r="C14" s="55"/>
      <c r="D14" s="55" t="s">
        <v>141</v>
      </c>
      <c r="E14" s="55"/>
    </row>
    <row r="15" spans="1:5" s="16" customFormat="1" ht="19.5" customHeight="1" x14ac:dyDescent="0.3">
      <c r="A15" s="16">
        <v>8</v>
      </c>
      <c r="B15" s="44" t="s">
        <v>51</v>
      </c>
      <c r="C15" s="55"/>
      <c r="D15" s="55" t="s">
        <v>141</v>
      </c>
      <c r="E15" s="55"/>
    </row>
    <row r="16" spans="1:5" s="16" customFormat="1" ht="19.5" customHeight="1" x14ac:dyDescent="0.3">
      <c r="A16" s="16">
        <v>9</v>
      </c>
      <c r="B16" s="44" t="s">
        <v>52</v>
      </c>
      <c r="C16" s="55"/>
      <c r="D16" s="55" t="s">
        <v>141</v>
      </c>
      <c r="E16" s="55"/>
    </row>
    <row r="17" spans="1:5" s="16" customFormat="1" ht="19.5" customHeight="1" x14ac:dyDescent="0.3">
      <c r="A17" s="16">
        <v>10</v>
      </c>
      <c r="B17" s="44" t="s">
        <v>53</v>
      </c>
      <c r="C17" s="55"/>
      <c r="D17" s="55"/>
      <c r="E17" s="55" t="s">
        <v>142</v>
      </c>
    </row>
    <row r="18" spans="1:5" s="16" customFormat="1" ht="19.5" customHeight="1" x14ac:dyDescent="0.3">
      <c r="A18" s="16">
        <v>11</v>
      </c>
      <c r="B18" s="44" t="s">
        <v>54</v>
      </c>
      <c r="C18" s="55"/>
      <c r="D18" s="55" t="s">
        <v>141</v>
      </c>
      <c r="E18" s="55"/>
    </row>
    <row r="19" spans="1:5" ht="17.25" customHeight="1" x14ac:dyDescent="0.2">
      <c r="B19" s="3"/>
      <c r="C19" s="3"/>
      <c r="D19" s="3"/>
      <c r="E19" s="3"/>
    </row>
    <row r="20" spans="1:5" ht="17.25" customHeight="1" x14ac:dyDescent="0.2">
      <c r="B20" s="3"/>
      <c r="C20" s="3"/>
      <c r="D20" s="3"/>
      <c r="E20" s="3"/>
    </row>
    <row r="21" spans="1:5" x14ac:dyDescent="0.2">
      <c r="B21" s="3"/>
      <c r="C21" s="3"/>
      <c r="D21" s="3"/>
      <c r="E21" s="3"/>
    </row>
    <row r="22" spans="1:5" x14ac:dyDescent="0.2">
      <c r="B22" s="3"/>
      <c r="C22" s="3"/>
      <c r="D22" s="3"/>
      <c r="E22" s="3"/>
    </row>
    <row r="23" spans="1:5" x14ac:dyDescent="0.2">
      <c r="B23" s="3"/>
      <c r="C23" s="3"/>
      <c r="D23" s="3"/>
      <c r="E23" s="3"/>
    </row>
    <row r="24" spans="1:5" x14ac:dyDescent="0.2">
      <c r="B24" s="3"/>
      <c r="C24" s="3"/>
      <c r="D24" s="3"/>
      <c r="E24" s="3"/>
    </row>
    <row r="25" spans="1:5" x14ac:dyDescent="0.2">
      <c r="B25" s="3"/>
      <c r="C25" s="3"/>
      <c r="D25" s="3"/>
      <c r="E25" s="3"/>
    </row>
    <row r="26" spans="1:5" x14ac:dyDescent="0.2">
      <c r="B26" s="3"/>
      <c r="C26" s="3"/>
      <c r="D26" s="3"/>
      <c r="E26" s="3"/>
    </row>
    <row r="27" spans="1:5" x14ac:dyDescent="0.2">
      <c r="B27" s="3"/>
      <c r="C27" s="3"/>
      <c r="D27" s="3"/>
      <c r="E27" s="3"/>
    </row>
    <row r="28" spans="1:5" x14ac:dyDescent="0.2">
      <c r="B28" s="3"/>
      <c r="C28" s="3"/>
      <c r="D28" s="3"/>
      <c r="E28" s="3"/>
    </row>
    <row r="29" spans="1:5" x14ac:dyDescent="0.2">
      <c r="B29" s="3"/>
      <c r="C29" s="3"/>
      <c r="D29" s="3"/>
      <c r="E29" s="3"/>
    </row>
    <row r="30" spans="1:5" x14ac:dyDescent="0.2">
      <c r="B30" s="3"/>
      <c r="C30" s="3"/>
      <c r="D30" s="3"/>
    </row>
    <row r="31" spans="1:5" x14ac:dyDescent="0.2">
      <c r="B31" s="3"/>
      <c r="C31" s="3"/>
      <c r="D31" s="3"/>
    </row>
    <row r="32" spans="1:5" x14ac:dyDescent="0.2">
      <c r="B32" s="3"/>
      <c r="C32" s="3"/>
      <c r="D32" s="3"/>
    </row>
    <row r="33" spans="2:4" x14ac:dyDescent="0.2">
      <c r="B33" s="3"/>
      <c r="C33" s="3"/>
      <c r="D33" s="3"/>
    </row>
    <row r="34" spans="2:4" x14ac:dyDescent="0.2">
      <c r="B34" s="3"/>
      <c r="C34" s="3"/>
      <c r="D34" s="3"/>
    </row>
    <row r="35" spans="2:4" x14ac:dyDescent="0.2">
      <c r="B35" s="3"/>
      <c r="C35" s="3"/>
      <c r="D35" s="3"/>
    </row>
    <row r="36" spans="2:4" x14ac:dyDescent="0.2">
      <c r="B36" s="3"/>
      <c r="C36" s="3"/>
      <c r="D36" s="3"/>
    </row>
    <row r="37" spans="2:4" x14ac:dyDescent="0.2">
      <c r="B37" s="3"/>
      <c r="C37" s="3"/>
      <c r="D37" s="3"/>
    </row>
    <row r="38" spans="2:4" x14ac:dyDescent="0.2">
      <c r="B38" s="3"/>
      <c r="C38" s="3"/>
      <c r="D38" s="3"/>
    </row>
    <row r="39" spans="2:4" x14ac:dyDescent="0.2">
      <c r="B39" s="3"/>
      <c r="C39" s="3"/>
      <c r="D39" s="3"/>
    </row>
    <row r="40" spans="2:4" x14ac:dyDescent="0.2">
      <c r="B40" s="3"/>
      <c r="C40" s="3"/>
      <c r="D40" s="3"/>
    </row>
    <row r="41" spans="2:4" x14ac:dyDescent="0.2">
      <c r="B41" s="3"/>
      <c r="C41" s="3"/>
      <c r="D41" s="3"/>
    </row>
    <row r="42" spans="2:4" x14ac:dyDescent="0.2">
      <c r="B42" s="3"/>
      <c r="C42" s="3"/>
      <c r="D42" s="3"/>
    </row>
    <row r="43" spans="2:4" x14ac:dyDescent="0.2">
      <c r="B43" s="3"/>
      <c r="C43" s="3"/>
      <c r="D43" s="3"/>
    </row>
    <row r="44" spans="2:4" x14ac:dyDescent="0.2">
      <c r="B44" s="3"/>
      <c r="C44" s="3"/>
      <c r="D44" s="3"/>
    </row>
    <row r="45" spans="2:4" x14ac:dyDescent="0.2">
      <c r="B45" s="3"/>
      <c r="C45" s="3"/>
      <c r="D45" s="3"/>
    </row>
    <row r="46" spans="2:4" x14ac:dyDescent="0.2">
      <c r="B46" s="3"/>
      <c r="C46" s="3"/>
      <c r="D46" s="3"/>
    </row>
    <row r="47" spans="2:4" x14ac:dyDescent="0.2">
      <c r="B47" s="3"/>
      <c r="C47" s="3"/>
      <c r="D47" s="3"/>
    </row>
    <row r="48" spans="2:4" x14ac:dyDescent="0.2">
      <c r="B48" s="3"/>
      <c r="C48" s="3"/>
      <c r="D48" s="3"/>
    </row>
    <row r="49" spans="2:4" x14ac:dyDescent="0.2">
      <c r="B49" s="3"/>
      <c r="C49" s="3"/>
      <c r="D49" s="3"/>
    </row>
    <row r="50" spans="2:4" x14ac:dyDescent="0.2">
      <c r="B50" s="3"/>
      <c r="C50" s="3"/>
      <c r="D50" s="3"/>
    </row>
    <row r="51" spans="2:4" x14ac:dyDescent="0.2">
      <c r="B51" s="3"/>
      <c r="C51" s="3"/>
      <c r="D51" s="3"/>
    </row>
    <row r="52" spans="2:4" x14ac:dyDescent="0.2">
      <c r="B52" s="3"/>
      <c r="C52" s="3"/>
      <c r="D52" s="3"/>
    </row>
    <row r="53" spans="2:4" x14ac:dyDescent="0.2">
      <c r="B53" s="3"/>
      <c r="C53" s="3"/>
      <c r="D53" s="3"/>
    </row>
  </sheetData>
  <mergeCells count="3">
    <mergeCell ref="B1:E1"/>
    <mergeCell ref="B3:B6"/>
    <mergeCell ref="C3:E3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zoomScale="80" zoomScaleNormal="80" workbookViewId="0">
      <pane xSplit="2" ySplit="7" topLeftCell="C8" activePane="bottomRight" state="frozenSplit"/>
      <selection activeCell="B20" sqref="B20"/>
      <selection pane="topRight" activeCell="B20" sqref="B20"/>
      <selection pane="bottomLeft" activeCell="B20" sqref="B20"/>
      <selection pane="bottomRight" activeCell="D8" sqref="D8:D19"/>
    </sheetView>
  </sheetViews>
  <sheetFormatPr defaultRowHeight="12.75" x14ac:dyDescent="0.2"/>
  <cols>
    <col min="1" max="1" width="9.140625" style="1"/>
    <col min="2" max="2" width="53" style="1" customWidth="1"/>
    <col min="3" max="3" width="50.28515625" style="1" customWidth="1"/>
    <col min="4" max="4" width="9.140625" style="1"/>
    <col min="5" max="5" width="13.140625" style="1" customWidth="1"/>
    <col min="6" max="16384" width="9.140625" style="1"/>
  </cols>
  <sheetData>
    <row r="1" spans="1:3" ht="43.5" customHeight="1" x14ac:dyDescent="0.3">
      <c r="B1" s="71" t="s">
        <v>147</v>
      </c>
      <c r="C1" s="71"/>
    </row>
    <row r="2" spans="1:3" ht="12.75" customHeight="1" x14ac:dyDescent="0.3">
      <c r="B2" s="42"/>
      <c r="C2" s="42"/>
    </row>
    <row r="3" spans="1:3" ht="21" customHeight="1" x14ac:dyDescent="0.2">
      <c r="B3" s="78" t="s">
        <v>70</v>
      </c>
      <c r="C3" s="81" t="s">
        <v>144</v>
      </c>
    </row>
    <row r="4" spans="1:3" s="16" customFormat="1" ht="24.75" customHeight="1" x14ac:dyDescent="0.25">
      <c r="B4" s="79"/>
      <c r="C4" s="81"/>
    </row>
    <row r="5" spans="1:3" s="16" customFormat="1" ht="51" customHeight="1" x14ac:dyDescent="0.25">
      <c r="B5" s="79"/>
      <c r="C5" s="81"/>
    </row>
    <row r="6" spans="1:3" s="16" customFormat="1" ht="14.25" customHeight="1" x14ac:dyDescent="0.25">
      <c r="B6" s="80"/>
      <c r="C6" s="81"/>
    </row>
    <row r="7" spans="1:3" s="9" customFormat="1" ht="12.75" customHeight="1" x14ac:dyDescent="0.2">
      <c r="B7" s="49" t="s">
        <v>2</v>
      </c>
      <c r="C7" s="50">
        <v>1</v>
      </c>
    </row>
    <row r="8" spans="1:3" s="16" customFormat="1" ht="19.5" customHeight="1" x14ac:dyDescent="0.3">
      <c r="A8" s="70">
        <v>1</v>
      </c>
      <c r="B8" s="44" t="s">
        <v>44</v>
      </c>
      <c r="C8" s="51">
        <f>'I направление'!F9+'II направление'!F8+'III направление'!E8+'IV направление'!E8+'V направление'!E8</f>
        <v>59.996000000000002</v>
      </c>
    </row>
    <row r="9" spans="1:3" s="16" customFormat="1" ht="19.5" customHeight="1" x14ac:dyDescent="0.3">
      <c r="A9" s="70">
        <v>2</v>
      </c>
      <c r="B9" s="44" t="s">
        <v>45</v>
      </c>
      <c r="C9" s="51">
        <f>'I направление'!F10+'II направление'!F9+'III направление'!E9+'IV направление'!E9+'V направление'!E9</f>
        <v>58.834000000000003</v>
      </c>
    </row>
    <row r="10" spans="1:3" s="16" customFormat="1" ht="19.5" customHeight="1" x14ac:dyDescent="0.3">
      <c r="A10" s="70">
        <v>3</v>
      </c>
      <c r="B10" s="44" t="s">
        <v>46</v>
      </c>
      <c r="C10" s="51">
        <f>'I направление'!F11+'II направление'!F10+'III направление'!E10+'IV направление'!E10+'V направление'!E10</f>
        <v>53.616</v>
      </c>
    </row>
    <row r="11" spans="1:3" s="16" customFormat="1" ht="19.5" customHeight="1" x14ac:dyDescent="0.3">
      <c r="A11" s="70">
        <v>4</v>
      </c>
      <c r="B11" s="44" t="s">
        <v>47</v>
      </c>
      <c r="C11" s="51">
        <f>'I направление'!F12+'II направление'!F11+'III направление'!E11+'IV направление'!E11+'V направление'!E11</f>
        <v>57.106000000000002</v>
      </c>
    </row>
    <row r="12" spans="1:3" s="16" customFormat="1" ht="21.75" customHeight="1" x14ac:dyDescent="0.3">
      <c r="A12" s="70">
        <v>5</v>
      </c>
      <c r="B12" s="44" t="s">
        <v>48</v>
      </c>
      <c r="C12" s="51">
        <f>'I направление'!F13+'II направление'!F12+'III направление'!E12+'IV направление'!E12+'V направление'!E12</f>
        <v>55.753999999999998</v>
      </c>
    </row>
    <row r="13" spans="1:3" s="16" customFormat="1" ht="21.75" customHeight="1" x14ac:dyDescent="0.3">
      <c r="A13" s="70">
        <v>6</v>
      </c>
      <c r="B13" s="44" t="s">
        <v>49</v>
      </c>
      <c r="C13" s="51">
        <f>'I направление'!F14+'II направление'!F13+'III направление'!E13+'IV направление'!E13+'V направление'!E13</f>
        <v>53.473999999999997</v>
      </c>
    </row>
    <row r="14" spans="1:3" s="16" customFormat="1" ht="19.5" customHeight="1" x14ac:dyDescent="0.3">
      <c r="A14" s="70">
        <v>7</v>
      </c>
      <c r="B14" s="44" t="s">
        <v>50</v>
      </c>
      <c r="C14" s="51">
        <f>'I направление'!F15+'II направление'!F14+'III направление'!E14+'IV направление'!E14+'V направление'!E14</f>
        <v>55.645000000000003</v>
      </c>
    </row>
    <row r="15" spans="1:3" s="16" customFormat="1" ht="19.5" customHeight="1" x14ac:dyDescent="0.3">
      <c r="A15" s="70">
        <v>8</v>
      </c>
      <c r="B15" s="44" t="s">
        <v>51</v>
      </c>
      <c r="C15" s="51">
        <f>'I направление'!F16+'II направление'!F15+'III направление'!E15+'IV направление'!E15+'V направление'!E15</f>
        <v>55.031999999999996</v>
      </c>
    </row>
    <row r="16" spans="1:3" s="16" customFormat="1" ht="19.5" customHeight="1" x14ac:dyDescent="0.3">
      <c r="A16" s="70">
        <v>9</v>
      </c>
      <c r="B16" s="44" t="s">
        <v>52</v>
      </c>
      <c r="C16" s="51">
        <f>'I направление'!F17+'II направление'!F16+'III направление'!E16+'IV направление'!E16+'V направление'!E16</f>
        <v>56.47</v>
      </c>
    </row>
    <row r="17" spans="1:3" s="16" customFormat="1" ht="19.5" customHeight="1" x14ac:dyDescent="0.3">
      <c r="A17" s="70">
        <v>10</v>
      </c>
      <c r="B17" s="44" t="s">
        <v>53</v>
      </c>
      <c r="C17" s="51">
        <f>'I направление'!F18+'II направление'!F17+'III направление'!E17+'IV направление'!E17+'V направление'!E17</f>
        <v>50.12</v>
      </c>
    </row>
    <row r="18" spans="1:3" s="16" customFormat="1" ht="19.5" customHeight="1" x14ac:dyDescent="0.3">
      <c r="A18" s="70">
        <v>11</v>
      </c>
      <c r="B18" s="44" t="s">
        <v>54</v>
      </c>
      <c r="C18" s="51">
        <f>'I направление'!F19+'II направление'!F18+'III направление'!E18+'IV направление'!E18+'V направление'!E18</f>
        <v>56.845999999999997</v>
      </c>
    </row>
    <row r="19" spans="1:3" ht="17.25" customHeight="1" x14ac:dyDescent="0.2">
      <c r="B19" s="3"/>
      <c r="C19" s="66"/>
    </row>
    <row r="20" spans="1:3" x14ac:dyDescent="0.2">
      <c r="B20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  <row r="50" spans="2:2" x14ac:dyDescent="0.2">
      <c r="B50" s="3"/>
    </row>
    <row r="51" spans="2:2" x14ac:dyDescent="0.2">
      <c r="B51" s="3"/>
    </row>
    <row r="52" spans="2:2" x14ac:dyDescent="0.2">
      <c r="B52" s="3"/>
    </row>
    <row r="53" spans="2:2" x14ac:dyDescent="0.2">
      <c r="B53" s="3"/>
    </row>
    <row r="54" spans="2:2" x14ac:dyDescent="0.2">
      <c r="B54" s="3"/>
    </row>
    <row r="55" spans="2:2" x14ac:dyDescent="0.2">
      <c r="B55" s="3"/>
    </row>
    <row r="56" spans="2:2" x14ac:dyDescent="0.2">
      <c r="B56" s="3"/>
    </row>
    <row r="57" spans="2:2" x14ac:dyDescent="0.2">
      <c r="B57" s="3"/>
    </row>
    <row r="58" spans="2:2" x14ac:dyDescent="0.2">
      <c r="B58" s="3"/>
    </row>
    <row r="59" spans="2:2" x14ac:dyDescent="0.2">
      <c r="B59" s="3"/>
    </row>
  </sheetData>
  <mergeCells count="3">
    <mergeCell ref="B1:C1"/>
    <mergeCell ref="B3:B6"/>
    <mergeCell ref="C3:C6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67"/>
  <sheetViews>
    <sheetView view="pageBreakPreview" zoomScale="80" zoomScaleNormal="70" zoomScaleSheetLayoutView="80" workbookViewId="0">
      <pane xSplit="3" ySplit="7" topLeftCell="D12" activePane="bottomRight" state="frozenSplit"/>
      <selection activeCell="B20" sqref="B20"/>
      <selection pane="topRight" activeCell="B20" sqref="B20"/>
      <selection pane="bottomLeft" activeCell="B20" sqref="B20"/>
      <selection pane="bottomRight" activeCell="F19" sqref="F19"/>
    </sheetView>
  </sheetViews>
  <sheetFormatPr defaultRowHeight="12.75" x14ac:dyDescent="0.2"/>
  <cols>
    <col min="1" max="1" width="8" style="1" hidden="1" customWidth="1"/>
    <col min="2" max="2" width="33.7109375" style="1" customWidth="1"/>
    <col min="3" max="3" width="7.140625" style="1" customWidth="1"/>
    <col min="4" max="4" width="17.140625" style="4" customWidth="1"/>
    <col min="5" max="5" width="16.5703125" style="4" customWidth="1"/>
    <col min="6" max="6" width="20.42578125" style="4" customWidth="1"/>
    <col min="7" max="7" width="22.85546875" style="1" customWidth="1"/>
    <col min="8" max="8" width="15.140625" style="1" customWidth="1"/>
    <col min="9" max="10" width="15.7109375" style="1" customWidth="1"/>
    <col min="11" max="11" width="16" style="1" customWidth="1"/>
    <col min="12" max="12" width="14.42578125" style="1" customWidth="1"/>
    <col min="13" max="13" width="9.5703125" style="1" customWidth="1"/>
    <col min="14" max="14" width="14.85546875" style="1" customWidth="1"/>
    <col min="15" max="15" width="13" style="1" customWidth="1"/>
    <col min="16" max="16" width="13.85546875" style="1" customWidth="1"/>
    <col min="17" max="17" width="12.5703125" style="1" customWidth="1"/>
    <col min="18" max="18" width="13.5703125" style="1" customWidth="1"/>
    <col min="19" max="19" width="11.85546875" style="1" customWidth="1"/>
    <col min="20" max="20" width="12.85546875" style="1" customWidth="1"/>
    <col min="21" max="22" width="13.42578125" style="1" customWidth="1"/>
    <col min="23" max="23" width="14.28515625" style="1" customWidth="1"/>
    <col min="24" max="24" width="12" style="1" customWidth="1"/>
    <col min="25" max="25" width="11" style="1" customWidth="1"/>
    <col min="26" max="26" width="13.85546875" style="1" customWidth="1"/>
    <col min="27" max="27" width="12.42578125" style="1" customWidth="1"/>
    <col min="28" max="28" width="14" style="1" customWidth="1"/>
    <col min="29" max="29" width="10" style="1" customWidth="1"/>
    <col min="30" max="30" width="11.85546875" style="1" customWidth="1"/>
    <col min="31" max="16384" width="9.140625" style="1"/>
  </cols>
  <sheetData>
    <row r="2" spans="1:30" ht="33.75" customHeight="1" x14ac:dyDescent="0.2">
      <c r="C2" s="96" t="s">
        <v>148</v>
      </c>
      <c r="D2" s="96"/>
      <c r="E2" s="96"/>
      <c r="F2" s="96"/>
      <c r="G2" s="96"/>
      <c r="H2" s="96"/>
      <c r="I2" s="96"/>
      <c r="J2" s="63"/>
    </row>
    <row r="3" spans="1:30" ht="14.25" customHeight="1" x14ac:dyDescent="0.2">
      <c r="A3" s="95" t="s">
        <v>70</v>
      </c>
      <c r="B3" s="95"/>
      <c r="C3" s="98" t="s">
        <v>1</v>
      </c>
      <c r="D3" s="105"/>
      <c r="E3" s="105"/>
      <c r="F3" s="106"/>
      <c r="G3" s="97" t="s">
        <v>6</v>
      </c>
      <c r="H3" s="97"/>
      <c r="I3" s="97"/>
      <c r="J3" s="62"/>
      <c r="K3" s="84"/>
      <c r="L3" s="84"/>
      <c r="M3" s="84"/>
      <c r="N3" s="85"/>
      <c r="O3" s="84"/>
      <c r="P3" s="84"/>
      <c r="Q3" s="84"/>
      <c r="R3" s="85"/>
      <c r="S3" s="84"/>
      <c r="T3" s="84"/>
      <c r="U3" s="85"/>
      <c r="V3" s="62"/>
      <c r="W3" s="84"/>
      <c r="X3" s="84"/>
      <c r="Y3" s="84"/>
      <c r="Z3" s="85"/>
      <c r="AA3" s="84"/>
      <c r="AB3" s="84"/>
      <c r="AC3" s="84"/>
      <c r="AD3" s="85"/>
    </row>
    <row r="4" spans="1:30" ht="114" customHeight="1" x14ac:dyDescent="0.2">
      <c r="A4" s="95"/>
      <c r="B4" s="95"/>
      <c r="C4" s="99"/>
      <c r="D4" s="107"/>
      <c r="E4" s="107"/>
      <c r="F4" s="108"/>
      <c r="G4" s="114" t="s">
        <v>55</v>
      </c>
      <c r="H4" s="115"/>
      <c r="I4" s="115"/>
      <c r="J4" s="116"/>
      <c r="K4" s="86" t="s">
        <v>126</v>
      </c>
      <c r="L4" s="87"/>
      <c r="M4" s="87"/>
      <c r="N4" s="88"/>
      <c r="O4" s="86" t="s">
        <v>118</v>
      </c>
      <c r="P4" s="87"/>
      <c r="Q4" s="87"/>
      <c r="R4" s="88"/>
      <c r="S4" s="111" t="s">
        <v>119</v>
      </c>
      <c r="T4" s="112"/>
      <c r="U4" s="112"/>
      <c r="V4" s="113"/>
      <c r="W4" s="86" t="s">
        <v>120</v>
      </c>
      <c r="X4" s="87"/>
      <c r="Y4" s="87"/>
      <c r="Z4" s="88"/>
      <c r="AA4" s="86" t="s">
        <v>121</v>
      </c>
      <c r="AB4" s="87"/>
      <c r="AC4" s="87"/>
      <c r="AD4" s="88"/>
    </row>
    <row r="5" spans="1:30" ht="36" customHeight="1" x14ac:dyDescent="0.2">
      <c r="A5" s="95"/>
      <c r="B5" s="95"/>
      <c r="C5" s="99"/>
      <c r="D5" s="102" t="s">
        <v>58</v>
      </c>
      <c r="E5" s="102" t="s">
        <v>59</v>
      </c>
      <c r="F5" s="102" t="s">
        <v>16</v>
      </c>
      <c r="G5" s="101" t="s">
        <v>117</v>
      </c>
      <c r="H5" s="101" t="s">
        <v>7</v>
      </c>
      <c r="I5" s="101" t="s">
        <v>12</v>
      </c>
      <c r="J5" s="89" t="s">
        <v>138</v>
      </c>
      <c r="K5" s="89" t="s">
        <v>69</v>
      </c>
      <c r="L5" s="40" t="s">
        <v>7</v>
      </c>
      <c r="M5" s="89" t="s">
        <v>12</v>
      </c>
      <c r="N5" s="89" t="s">
        <v>127</v>
      </c>
      <c r="O5" s="89" t="s">
        <v>69</v>
      </c>
      <c r="P5" s="40" t="s">
        <v>7</v>
      </c>
      <c r="Q5" s="89" t="s">
        <v>12</v>
      </c>
      <c r="R5" s="89" t="s">
        <v>128</v>
      </c>
      <c r="S5" s="89" t="s">
        <v>69</v>
      </c>
      <c r="T5" s="89" t="s">
        <v>122</v>
      </c>
      <c r="U5" s="89" t="s">
        <v>12</v>
      </c>
      <c r="V5" s="89" t="s">
        <v>139</v>
      </c>
      <c r="W5" s="89" t="s">
        <v>69</v>
      </c>
      <c r="X5" s="40" t="s">
        <v>7</v>
      </c>
      <c r="Y5" s="89" t="s">
        <v>12</v>
      </c>
      <c r="Z5" s="89" t="s">
        <v>116</v>
      </c>
      <c r="AA5" s="89" t="s">
        <v>69</v>
      </c>
      <c r="AB5" s="40" t="s">
        <v>7</v>
      </c>
      <c r="AC5" s="89" t="s">
        <v>12</v>
      </c>
      <c r="AD5" s="89" t="s">
        <v>57</v>
      </c>
    </row>
    <row r="6" spans="1:30" ht="17.25" customHeight="1" x14ac:dyDescent="0.2">
      <c r="A6" s="95"/>
      <c r="B6" s="95"/>
      <c r="C6" s="99"/>
      <c r="D6" s="109"/>
      <c r="E6" s="103"/>
      <c r="F6" s="103"/>
      <c r="G6" s="101"/>
      <c r="H6" s="101"/>
      <c r="I6" s="101"/>
      <c r="J6" s="90"/>
      <c r="K6" s="90"/>
      <c r="L6" s="2" t="s">
        <v>123</v>
      </c>
      <c r="M6" s="90"/>
      <c r="N6" s="90"/>
      <c r="O6" s="90"/>
      <c r="P6" s="2" t="s">
        <v>4</v>
      </c>
      <c r="Q6" s="90"/>
      <c r="R6" s="90"/>
      <c r="S6" s="90"/>
      <c r="T6" s="90"/>
      <c r="U6" s="90"/>
      <c r="V6" s="90"/>
      <c r="W6" s="90"/>
      <c r="X6" s="2" t="s">
        <v>4</v>
      </c>
      <c r="Y6" s="90"/>
      <c r="Z6" s="90"/>
      <c r="AA6" s="90"/>
      <c r="AB6" s="2" t="s">
        <v>8</v>
      </c>
      <c r="AC6" s="90"/>
      <c r="AD6" s="90"/>
    </row>
    <row r="7" spans="1:30" ht="33" customHeight="1" x14ac:dyDescent="0.2">
      <c r="A7" s="95"/>
      <c r="B7" s="95"/>
      <c r="C7" s="100"/>
      <c r="D7" s="110"/>
      <c r="E7" s="104"/>
      <c r="F7" s="104"/>
      <c r="G7" s="101"/>
      <c r="H7" s="101"/>
      <c r="I7" s="101"/>
      <c r="J7" s="91"/>
      <c r="K7" s="91"/>
      <c r="L7" s="2" t="s">
        <v>124</v>
      </c>
      <c r="M7" s="91"/>
      <c r="N7" s="91"/>
      <c r="O7" s="91"/>
      <c r="P7" s="2" t="s">
        <v>56</v>
      </c>
      <c r="Q7" s="91"/>
      <c r="R7" s="91"/>
      <c r="S7" s="91"/>
      <c r="T7" s="91"/>
      <c r="U7" s="91"/>
      <c r="V7" s="91"/>
      <c r="W7" s="91"/>
      <c r="X7" s="2" t="s">
        <v>56</v>
      </c>
      <c r="Y7" s="91"/>
      <c r="Z7" s="91"/>
      <c r="AA7" s="91"/>
      <c r="AB7" s="2" t="s">
        <v>56</v>
      </c>
      <c r="AC7" s="91"/>
      <c r="AD7" s="91"/>
    </row>
    <row r="8" spans="1:30" s="9" customFormat="1" ht="12.75" customHeight="1" x14ac:dyDescent="0.2">
      <c r="A8" s="94" t="s">
        <v>2</v>
      </c>
      <c r="B8" s="94"/>
      <c r="C8" s="5">
        <v>1</v>
      </c>
      <c r="D8" s="7"/>
      <c r="E8" s="7">
        <v>3</v>
      </c>
      <c r="F8" s="7">
        <v>4</v>
      </c>
      <c r="G8" s="8">
        <v>5</v>
      </c>
      <c r="H8" s="8">
        <v>6</v>
      </c>
      <c r="I8" s="8">
        <v>7</v>
      </c>
      <c r="J8" s="8"/>
      <c r="K8" s="8">
        <v>9</v>
      </c>
      <c r="L8" s="8">
        <v>10</v>
      </c>
      <c r="M8" s="8">
        <v>11</v>
      </c>
      <c r="N8" s="8">
        <v>12</v>
      </c>
      <c r="O8" s="8">
        <v>9</v>
      </c>
      <c r="P8" s="8">
        <v>10</v>
      </c>
      <c r="Q8" s="8">
        <v>11</v>
      </c>
      <c r="R8" s="8">
        <v>12</v>
      </c>
      <c r="S8" s="8">
        <v>9</v>
      </c>
      <c r="T8" s="8">
        <v>6</v>
      </c>
      <c r="U8" s="8">
        <v>7</v>
      </c>
      <c r="V8" s="8"/>
      <c r="W8" s="8">
        <v>9</v>
      </c>
      <c r="X8" s="8">
        <v>10</v>
      </c>
      <c r="Y8" s="8">
        <v>11</v>
      </c>
      <c r="Z8" s="8">
        <v>12</v>
      </c>
      <c r="AA8" s="8">
        <v>9</v>
      </c>
      <c r="AB8" s="8">
        <v>10</v>
      </c>
      <c r="AC8" s="8">
        <v>11</v>
      </c>
      <c r="AD8" s="8">
        <v>12</v>
      </c>
    </row>
    <row r="9" spans="1:30" s="16" customFormat="1" ht="19.5" customHeight="1" x14ac:dyDescent="0.3">
      <c r="A9" s="82" t="s">
        <v>44</v>
      </c>
      <c r="B9" s="92"/>
      <c r="C9" s="44"/>
      <c r="D9" s="23">
        <f>J9+N9+R9+V9+Z9+AD9</f>
        <v>9.5820000000000007</v>
      </c>
      <c r="E9" s="11">
        <v>2</v>
      </c>
      <c r="F9" s="23">
        <f>D9*E9</f>
        <v>19.164000000000001</v>
      </c>
      <c r="G9" s="18">
        <v>0.93</v>
      </c>
      <c r="H9" s="18">
        <v>1</v>
      </c>
      <c r="I9" s="25">
        <v>2.4</v>
      </c>
      <c r="J9" s="18">
        <f>H9*I9</f>
        <v>2.4</v>
      </c>
      <c r="K9" s="15" t="s">
        <v>125</v>
      </c>
      <c r="L9" s="14">
        <v>1</v>
      </c>
      <c r="M9" s="12">
        <v>1.7</v>
      </c>
      <c r="N9" s="12">
        <f>L9*M9</f>
        <v>1.7</v>
      </c>
      <c r="O9" s="15" t="s">
        <v>3</v>
      </c>
      <c r="P9" s="14">
        <v>1</v>
      </c>
      <c r="Q9" s="12">
        <v>1.3</v>
      </c>
      <c r="R9" s="12">
        <f>P9*Q9</f>
        <v>1.3</v>
      </c>
      <c r="S9" s="15">
        <v>0.22</v>
      </c>
      <c r="T9" s="18">
        <v>0.81</v>
      </c>
      <c r="U9" s="25">
        <v>2.2000000000000002</v>
      </c>
      <c r="V9" s="18">
        <f>T9*U9</f>
        <v>1.782</v>
      </c>
      <c r="W9" s="15" t="s">
        <v>3</v>
      </c>
      <c r="X9" s="14">
        <v>1</v>
      </c>
      <c r="Y9" s="12">
        <v>1.2</v>
      </c>
      <c r="Z9" s="12">
        <f>X9*Y9</f>
        <v>1.2</v>
      </c>
      <c r="AA9" s="15" t="s">
        <v>3</v>
      </c>
      <c r="AB9" s="14">
        <v>1</v>
      </c>
      <c r="AC9" s="12">
        <v>1.2</v>
      </c>
      <c r="AD9" s="12">
        <f>AB9*AC9</f>
        <v>1.2</v>
      </c>
    </row>
    <row r="10" spans="1:30" s="16" customFormat="1" ht="19.5" customHeight="1" x14ac:dyDescent="0.3">
      <c r="A10" s="82" t="s">
        <v>45</v>
      </c>
      <c r="B10" s="92"/>
      <c r="C10" s="44"/>
      <c r="D10" s="23">
        <f t="shared" ref="D10:D19" si="0">J10+N10+R10+V10+Z10+AD10</f>
        <v>7.52</v>
      </c>
      <c r="E10" s="11">
        <v>2</v>
      </c>
      <c r="F10" s="23">
        <f t="shared" ref="F10:F19" si="1">D10*E10</f>
        <v>15.04</v>
      </c>
      <c r="G10" s="18">
        <v>0.76</v>
      </c>
      <c r="H10" s="18">
        <v>0.59</v>
      </c>
      <c r="I10" s="25">
        <v>2.4</v>
      </c>
      <c r="J10" s="18">
        <f t="shared" ref="J10:J19" si="2">H10*I10</f>
        <v>1.4159999999999999</v>
      </c>
      <c r="K10" s="15" t="s">
        <v>125</v>
      </c>
      <c r="L10" s="14">
        <v>1</v>
      </c>
      <c r="M10" s="12">
        <v>1.7</v>
      </c>
      <c r="N10" s="12">
        <f t="shared" ref="N10:N19" si="3">L10*M10</f>
        <v>1.7</v>
      </c>
      <c r="O10" s="15" t="s">
        <v>3</v>
      </c>
      <c r="P10" s="14">
        <v>1</v>
      </c>
      <c r="Q10" s="12">
        <v>1.3</v>
      </c>
      <c r="R10" s="12">
        <f t="shared" ref="R10:R19" si="4">P10*Q10</f>
        <v>1.3</v>
      </c>
      <c r="S10" s="15">
        <v>0.8</v>
      </c>
      <c r="T10" s="18">
        <v>0.32</v>
      </c>
      <c r="U10" s="25">
        <v>2.2000000000000002</v>
      </c>
      <c r="V10" s="18">
        <f t="shared" ref="V10:V19" si="5">T10*U10</f>
        <v>0.70399999999999996</v>
      </c>
      <c r="W10" s="15" t="s">
        <v>3</v>
      </c>
      <c r="X10" s="14">
        <v>1</v>
      </c>
      <c r="Y10" s="12">
        <v>1.2</v>
      </c>
      <c r="Z10" s="12">
        <f t="shared" ref="Z10:Z19" si="6">X10*Y10</f>
        <v>1.2</v>
      </c>
      <c r="AA10" s="15" t="s">
        <v>3</v>
      </c>
      <c r="AB10" s="14">
        <v>1</v>
      </c>
      <c r="AC10" s="12">
        <v>1.2</v>
      </c>
      <c r="AD10" s="12">
        <f t="shared" ref="AD10:AD19" si="7">AB10*AC10</f>
        <v>1.2</v>
      </c>
    </row>
    <row r="11" spans="1:30" s="16" customFormat="1" ht="19.5" customHeight="1" x14ac:dyDescent="0.3">
      <c r="A11" s="82" t="s">
        <v>46</v>
      </c>
      <c r="B11" s="93"/>
      <c r="C11" s="44"/>
      <c r="D11" s="23">
        <f t="shared" si="0"/>
        <v>7.2919999999999998</v>
      </c>
      <c r="E11" s="11">
        <v>2</v>
      </c>
      <c r="F11" s="23">
        <f t="shared" si="1"/>
        <v>14.584</v>
      </c>
      <c r="G11" s="18">
        <v>0.52</v>
      </c>
      <c r="H11" s="18">
        <v>0</v>
      </c>
      <c r="I11" s="25">
        <v>2.4</v>
      </c>
      <c r="J11" s="18">
        <f t="shared" si="2"/>
        <v>0</v>
      </c>
      <c r="K11" s="15" t="s">
        <v>125</v>
      </c>
      <c r="L11" s="14">
        <v>1</v>
      </c>
      <c r="M11" s="12">
        <v>1.7</v>
      </c>
      <c r="N11" s="12">
        <f t="shared" si="3"/>
        <v>1.7</v>
      </c>
      <c r="O11" s="15" t="s">
        <v>3</v>
      </c>
      <c r="P11" s="14">
        <v>1</v>
      </c>
      <c r="Q11" s="12">
        <v>1.3</v>
      </c>
      <c r="R11" s="12">
        <f t="shared" si="4"/>
        <v>1.3</v>
      </c>
      <c r="S11" s="15">
        <v>0.17</v>
      </c>
      <c r="T11" s="18">
        <v>0.86</v>
      </c>
      <c r="U11" s="25">
        <v>2.2000000000000002</v>
      </c>
      <c r="V11" s="18">
        <f t="shared" si="5"/>
        <v>1.8919999999999999</v>
      </c>
      <c r="W11" s="15" t="s">
        <v>3</v>
      </c>
      <c r="X11" s="14">
        <v>1</v>
      </c>
      <c r="Y11" s="12">
        <v>1.2</v>
      </c>
      <c r="Z11" s="12">
        <f t="shared" si="6"/>
        <v>1.2</v>
      </c>
      <c r="AA11" s="15" t="s">
        <v>3</v>
      </c>
      <c r="AB11" s="14">
        <v>1</v>
      </c>
      <c r="AC11" s="12">
        <v>1.2</v>
      </c>
      <c r="AD11" s="12">
        <f t="shared" si="7"/>
        <v>1.2</v>
      </c>
    </row>
    <row r="12" spans="1:30" s="16" customFormat="1" ht="19.5" customHeight="1" x14ac:dyDescent="0.3">
      <c r="A12" s="82" t="s">
        <v>47</v>
      </c>
      <c r="B12" s="83"/>
      <c r="C12" s="44"/>
      <c r="D12" s="23">
        <f t="shared" si="0"/>
        <v>8.4920000000000009</v>
      </c>
      <c r="E12" s="11">
        <v>2</v>
      </c>
      <c r="F12" s="23">
        <f t="shared" si="1"/>
        <v>16.984000000000002</v>
      </c>
      <c r="G12" s="18">
        <v>0.68</v>
      </c>
      <c r="H12" s="18">
        <v>0.39</v>
      </c>
      <c r="I12" s="25">
        <v>2.4</v>
      </c>
      <c r="J12" s="18">
        <f t="shared" si="2"/>
        <v>0.93600000000000005</v>
      </c>
      <c r="K12" s="15" t="s">
        <v>125</v>
      </c>
      <c r="L12" s="14">
        <v>1</v>
      </c>
      <c r="M12" s="12">
        <v>1.7</v>
      </c>
      <c r="N12" s="12">
        <f t="shared" si="3"/>
        <v>1.7</v>
      </c>
      <c r="O12" s="15" t="s">
        <v>3</v>
      </c>
      <c r="P12" s="14">
        <v>1</v>
      </c>
      <c r="Q12" s="12">
        <v>1.3</v>
      </c>
      <c r="R12" s="12">
        <f t="shared" si="4"/>
        <v>1.3</v>
      </c>
      <c r="S12" s="15">
        <v>0.03</v>
      </c>
      <c r="T12" s="18">
        <v>0.98</v>
      </c>
      <c r="U12" s="25">
        <v>2.2000000000000002</v>
      </c>
      <c r="V12" s="18">
        <f t="shared" si="5"/>
        <v>2.1560000000000001</v>
      </c>
      <c r="W12" s="15" t="s">
        <v>3</v>
      </c>
      <c r="X12" s="14">
        <v>1</v>
      </c>
      <c r="Y12" s="12">
        <v>1.2</v>
      </c>
      <c r="Z12" s="12">
        <f t="shared" si="6"/>
        <v>1.2</v>
      </c>
      <c r="AA12" s="15" t="s">
        <v>3</v>
      </c>
      <c r="AB12" s="14">
        <v>1</v>
      </c>
      <c r="AC12" s="12">
        <v>1.2</v>
      </c>
      <c r="AD12" s="12">
        <f t="shared" si="7"/>
        <v>1.2</v>
      </c>
    </row>
    <row r="13" spans="1:30" s="16" customFormat="1" ht="19.5" customHeight="1" x14ac:dyDescent="0.3">
      <c r="A13" s="82" t="s">
        <v>48</v>
      </c>
      <c r="B13" s="83"/>
      <c r="C13" s="44"/>
      <c r="D13" s="23">
        <f t="shared" si="0"/>
        <v>8.1760000000000002</v>
      </c>
      <c r="E13" s="11">
        <v>2</v>
      </c>
      <c r="F13" s="23">
        <f t="shared" si="1"/>
        <v>16.352</v>
      </c>
      <c r="G13" s="18">
        <v>0.62</v>
      </c>
      <c r="H13" s="18">
        <v>0.24</v>
      </c>
      <c r="I13" s="25">
        <v>2.4</v>
      </c>
      <c r="J13" s="18">
        <f t="shared" si="2"/>
        <v>0.57599999999999996</v>
      </c>
      <c r="K13" s="15" t="s">
        <v>125</v>
      </c>
      <c r="L13" s="14">
        <v>1</v>
      </c>
      <c r="M13" s="12">
        <v>1.7</v>
      </c>
      <c r="N13" s="12">
        <f t="shared" si="3"/>
        <v>1.7</v>
      </c>
      <c r="O13" s="15" t="s">
        <v>3</v>
      </c>
      <c r="P13" s="14">
        <v>1</v>
      </c>
      <c r="Q13" s="12">
        <v>1.3</v>
      </c>
      <c r="R13" s="12">
        <f t="shared" si="4"/>
        <v>1.3</v>
      </c>
      <c r="S13" s="15">
        <v>0</v>
      </c>
      <c r="T13" s="18">
        <v>1</v>
      </c>
      <c r="U13" s="25">
        <v>2.2000000000000002</v>
      </c>
      <c r="V13" s="18">
        <f t="shared" si="5"/>
        <v>2.2000000000000002</v>
      </c>
      <c r="W13" s="15" t="s">
        <v>3</v>
      </c>
      <c r="X13" s="14">
        <v>1</v>
      </c>
      <c r="Y13" s="12">
        <v>1.2</v>
      </c>
      <c r="Z13" s="12">
        <f t="shared" si="6"/>
        <v>1.2</v>
      </c>
      <c r="AA13" s="15" t="s">
        <v>3</v>
      </c>
      <c r="AB13" s="14">
        <v>1</v>
      </c>
      <c r="AC13" s="12">
        <v>1.2</v>
      </c>
      <c r="AD13" s="12">
        <f t="shared" si="7"/>
        <v>1.2</v>
      </c>
    </row>
    <row r="14" spans="1:30" s="16" customFormat="1" ht="19.5" customHeight="1" x14ac:dyDescent="0.3">
      <c r="A14" s="82" t="s">
        <v>49</v>
      </c>
      <c r="B14" s="83"/>
      <c r="C14" s="44"/>
      <c r="D14" s="23">
        <f t="shared" si="0"/>
        <v>7.8860000000000001</v>
      </c>
      <c r="E14" s="11">
        <v>2</v>
      </c>
      <c r="F14" s="23">
        <f t="shared" si="1"/>
        <v>15.772</v>
      </c>
      <c r="G14" s="18">
        <v>0.7</v>
      </c>
      <c r="H14" s="18">
        <v>0.44</v>
      </c>
      <c r="I14" s="25">
        <v>2.4</v>
      </c>
      <c r="J14" s="18">
        <f t="shared" si="2"/>
        <v>1.056</v>
      </c>
      <c r="K14" s="15" t="s">
        <v>125</v>
      </c>
      <c r="L14" s="14">
        <v>1</v>
      </c>
      <c r="M14" s="12">
        <v>1.7</v>
      </c>
      <c r="N14" s="12">
        <f t="shared" si="3"/>
        <v>1.7</v>
      </c>
      <c r="O14" s="15" t="s">
        <v>3</v>
      </c>
      <c r="P14" s="14">
        <v>1</v>
      </c>
      <c r="Q14" s="12">
        <v>1.3</v>
      </c>
      <c r="R14" s="12">
        <f t="shared" si="4"/>
        <v>1.3</v>
      </c>
      <c r="S14" s="15">
        <v>0.42</v>
      </c>
      <c r="T14" s="18">
        <v>0.65</v>
      </c>
      <c r="U14" s="25">
        <v>2.2000000000000002</v>
      </c>
      <c r="V14" s="18">
        <f t="shared" si="5"/>
        <v>1.43</v>
      </c>
      <c r="W14" s="15" t="s">
        <v>3</v>
      </c>
      <c r="X14" s="14">
        <v>1</v>
      </c>
      <c r="Y14" s="12">
        <v>1.2</v>
      </c>
      <c r="Z14" s="12">
        <f t="shared" si="6"/>
        <v>1.2</v>
      </c>
      <c r="AA14" s="15" t="s">
        <v>3</v>
      </c>
      <c r="AB14" s="14">
        <v>1</v>
      </c>
      <c r="AC14" s="12">
        <v>1.2</v>
      </c>
      <c r="AD14" s="12">
        <f t="shared" si="7"/>
        <v>1.2</v>
      </c>
    </row>
    <row r="15" spans="1:30" s="16" customFormat="1" ht="19.5" customHeight="1" x14ac:dyDescent="0.3">
      <c r="A15" s="82" t="s">
        <v>50</v>
      </c>
      <c r="B15" s="83"/>
      <c r="C15" s="44"/>
      <c r="D15" s="23">
        <f t="shared" si="0"/>
        <v>8.7040000000000006</v>
      </c>
      <c r="E15" s="11">
        <v>2</v>
      </c>
      <c r="F15" s="23">
        <f t="shared" si="1"/>
        <v>17.408000000000001</v>
      </c>
      <c r="G15" s="18">
        <v>0.71</v>
      </c>
      <c r="H15" s="18">
        <v>0.46</v>
      </c>
      <c r="I15" s="25">
        <v>2.4</v>
      </c>
      <c r="J15" s="18">
        <f t="shared" si="2"/>
        <v>1.1040000000000001</v>
      </c>
      <c r="K15" s="15" t="s">
        <v>125</v>
      </c>
      <c r="L15" s="14">
        <v>1</v>
      </c>
      <c r="M15" s="12">
        <v>1.7</v>
      </c>
      <c r="N15" s="12">
        <f t="shared" si="3"/>
        <v>1.7</v>
      </c>
      <c r="O15" s="15" t="s">
        <v>3</v>
      </c>
      <c r="P15" s="14">
        <v>1</v>
      </c>
      <c r="Q15" s="12">
        <v>1.3</v>
      </c>
      <c r="R15" s="12">
        <f t="shared" si="4"/>
        <v>1.3</v>
      </c>
      <c r="S15" s="15">
        <v>0.01</v>
      </c>
      <c r="T15" s="18">
        <v>1</v>
      </c>
      <c r="U15" s="25">
        <v>2.2000000000000002</v>
      </c>
      <c r="V15" s="18">
        <f t="shared" si="5"/>
        <v>2.2000000000000002</v>
      </c>
      <c r="W15" s="15" t="s">
        <v>3</v>
      </c>
      <c r="X15" s="14">
        <v>1</v>
      </c>
      <c r="Y15" s="12">
        <v>1.2</v>
      </c>
      <c r="Z15" s="12">
        <f t="shared" si="6"/>
        <v>1.2</v>
      </c>
      <c r="AA15" s="15" t="s">
        <v>3</v>
      </c>
      <c r="AB15" s="14">
        <v>1</v>
      </c>
      <c r="AC15" s="12">
        <v>1.2</v>
      </c>
      <c r="AD15" s="12">
        <f t="shared" si="7"/>
        <v>1.2</v>
      </c>
    </row>
    <row r="16" spans="1:30" s="16" customFormat="1" ht="19.5" customHeight="1" x14ac:dyDescent="0.3">
      <c r="A16" s="82" t="s">
        <v>51</v>
      </c>
      <c r="B16" s="83"/>
      <c r="C16" s="44"/>
      <c r="D16" s="23">
        <f t="shared" si="0"/>
        <v>8.6560000000000006</v>
      </c>
      <c r="E16" s="11">
        <v>2</v>
      </c>
      <c r="F16" s="23">
        <f t="shared" si="1"/>
        <v>17.312000000000001</v>
      </c>
      <c r="G16" s="18">
        <v>0.79</v>
      </c>
      <c r="H16" s="18">
        <v>0.66</v>
      </c>
      <c r="I16" s="25">
        <v>2.4</v>
      </c>
      <c r="J16" s="18">
        <f t="shared" si="2"/>
        <v>1.5840000000000001</v>
      </c>
      <c r="K16" s="15" t="s">
        <v>125</v>
      </c>
      <c r="L16" s="14">
        <v>1</v>
      </c>
      <c r="M16" s="12">
        <v>1.7</v>
      </c>
      <c r="N16" s="12">
        <f t="shared" si="3"/>
        <v>1.7</v>
      </c>
      <c r="O16" s="15" t="s">
        <v>3</v>
      </c>
      <c r="P16" s="14">
        <v>1</v>
      </c>
      <c r="Q16" s="12">
        <v>1.3</v>
      </c>
      <c r="R16" s="12">
        <f t="shared" si="4"/>
        <v>1.3</v>
      </c>
      <c r="S16" s="15">
        <v>0.28999999999999998</v>
      </c>
      <c r="T16" s="18">
        <v>0.76</v>
      </c>
      <c r="U16" s="25">
        <v>2.2000000000000002</v>
      </c>
      <c r="V16" s="18">
        <f t="shared" si="5"/>
        <v>1.6719999999999999</v>
      </c>
      <c r="W16" s="15" t="s">
        <v>3</v>
      </c>
      <c r="X16" s="14">
        <v>1</v>
      </c>
      <c r="Y16" s="12">
        <v>1.2</v>
      </c>
      <c r="Z16" s="12">
        <f t="shared" si="6"/>
        <v>1.2</v>
      </c>
      <c r="AA16" s="15" t="s">
        <v>3</v>
      </c>
      <c r="AB16" s="14">
        <v>1</v>
      </c>
      <c r="AC16" s="12">
        <v>1.2</v>
      </c>
      <c r="AD16" s="12">
        <f t="shared" si="7"/>
        <v>1.2</v>
      </c>
    </row>
    <row r="17" spans="1:30" s="16" customFormat="1" ht="19.5" customHeight="1" x14ac:dyDescent="0.3">
      <c r="A17" s="82" t="s">
        <v>52</v>
      </c>
      <c r="B17" s="83"/>
      <c r="C17" s="44"/>
      <c r="D17" s="23">
        <f t="shared" si="0"/>
        <v>8.6880000000000006</v>
      </c>
      <c r="E17" s="11">
        <v>2</v>
      </c>
      <c r="F17" s="23">
        <f t="shared" si="1"/>
        <v>17.376000000000001</v>
      </c>
      <c r="G17" s="18">
        <v>0.9</v>
      </c>
      <c r="H17" s="18">
        <v>0.93</v>
      </c>
      <c r="I17" s="25">
        <v>2.4</v>
      </c>
      <c r="J17" s="18">
        <f t="shared" si="2"/>
        <v>2.2320000000000002</v>
      </c>
      <c r="K17" s="15" t="s">
        <v>125</v>
      </c>
      <c r="L17" s="14">
        <v>1</v>
      </c>
      <c r="M17" s="12">
        <v>1.7</v>
      </c>
      <c r="N17" s="12">
        <f t="shared" si="3"/>
        <v>1.7</v>
      </c>
      <c r="O17" s="15" t="s">
        <v>3</v>
      </c>
      <c r="P17" s="14">
        <v>1</v>
      </c>
      <c r="Q17" s="12">
        <v>1.3</v>
      </c>
      <c r="R17" s="12">
        <f t="shared" si="4"/>
        <v>1.3</v>
      </c>
      <c r="S17" s="15">
        <v>0.62</v>
      </c>
      <c r="T17" s="18">
        <v>0.48</v>
      </c>
      <c r="U17" s="25">
        <v>2.2000000000000002</v>
      </c>
      <c r="V17" s="18">
        <f t="shared" si="5"/>
        <v>1.056</v>
      </c>
      <c r="W17" s="15" t="s">
        <v>3</v>
      </c>
      <c r="X17" s="14">
        <v>1</v>
      </c>
      <c r="Y17" s="12">
        <v>1.2</v>
      </c>
      <c r="Z17" s="12">
        <f t="shared" si="6"/>
        <v>1.2</v>
      </c>
      <c r="AA17" s="15" t="s">
        <v>3</v>
      </c>
      <c r="AB17" s="14">
        <v>1</v>
      </c>
      <c r="AC17" s="12">
        <v>1.2</v>
      </c>
      <c r="AD17" s="12">
        <f t="shared" si="7"/>
        <v>1.2</v>
      </c>
    </row>
    <row r="18" spans="1:30" s="16" customFormat="1" ht="19.5" customHeight="1" x14ac:dyDescent="0.3">
      <c r="A18" s="82" t="s">
        <v>53</v>
      </c>
      <c r="B18" s="83"/>
      <c r="C18" s="44"/>
      <c r="D18" s="23">
        <f t="shared" si="0"/>
        <v>6.6239999999999997</v>
      </c>
      <c r="E18" s="11">
        <v>2</v>
      </c>
      <c r="F18" s="23">
        <f t="shared" si="1"/>
        <v>13.247999999999999</v>
      </c>
      <c r="G18" s="18">
        <v>0.73</v>
      </c>
      <c r="H18" s="18">
        <v>0.51</v>
      </c>
      <c r="I18" s="25">
        <v>2.4</v>
      </c>
      <c r="J18" s="18">
        <f t="shared" si="2"/>
        <v>1.224</v>
      </c>
      <c r="K18" s="15" t="s">
        <v>125</v>
      </c>
      <c r="L18" s="14">
        <v>1</v>
      </c>
      <c r="M18" s="12">
        <v>1.7</v>
      </c>
      <c r="N18" s="12">
        <f t="shared" si="3"/>
        <v>1.7</v>
      </c>
      <c r="O18" s="15" t="s">
        <v>3</v>
      </c>
      <c r="P18" s="14">
        <v>1</v>
      </c>
      <c r="Q18" s="12">
        <v>1.3</v>
      </c>
      <c r="R18" s="12">
        <f t="shared" si="4"/>
        <v>1.3</v>
      </c>
      <c r="S18" s="15">
        <v>1.19</v>
      </c>
      <c r="T18" s="18">
        <v>0</v>
      </c>
      <c r="U18" s="25">
        <v>2.2000000000000002</v>
      </c>
      <c r="V18" s="18">
        <f t="shared" si="5"/>
        <v>0</v>
      </c>
      <c r="W18" s="15" t="s">
        <v>3</v>
      </c>
      <c r="X18" s="14">
        <v>1</v>
      </c>
      <c r="Y18" s="12">
        <v>1.2</v>
      </c>
      <c r="Z18" s="12">
        <f t="shared" si="6"/>
        <v>1.2</v>
      </c>
      <c r="AA18" s="15" t="s">
        <v>3</v>
      </c>
      <c r="AB18" s="14">
        <v>1</v>
      </c>
      <c r="AC18" s="12">
        <v>1.2</v>
      </c>
      <c r="AD18" s="12">
        <f t="shared" si="7"/>
        <v>1.2</v>
      </c>
    </row>
    <row r="19" spans="1:30" s="16" customFormat="1" ht="19.5" customHeight="1" x14ac:dyDescent="0.3">
      <c r="A19" s="82" t="s">
        <v>54</v>
      </c>
      <c r="B19" s="83"/>
      <c r="C19" s="44"/>
      <c r="D19" s="23">
        <f t="shared" si="0"/>
        <v>8.3019999999999996</v>
      </c>
      <c r="E19" s="11">
        <v>2</v>
      </c>
      <c r="F19" s="23">
        <f t="shared" si="1"/>
        <v>16.603999999999999</v>
      </c>
      <c r="G19" s="18">
        <v>0.74</v>
      </c>
      <c r="H19" s="18">
        <v>0.54</v>
      </c>
      <c r="I19" s="25">
        <v>2.4</v>
      </c>
      <c r="J19" s="18">
        <f t="shared" si="2"/>
        <v>1.296</v>
      </c>
      <c r="K19" s="15" t="s">
        <v>125</v>
      </c>
      <c r="L19" s="14">
        <v>1</v>
      </c>
      <c r="M19" s="12">
        <v>1.7</v>
      </c>
      <c r="N19" s="12">
        <f t="shared" si="3"/>
        <v>1.7</v>
      </c>
      <c r="O19" s="15" t="s">
        <v>3</v>
      </c>
      <c r="P19" s="14">
        <v>1</v>
      </c>
      <c r="Q19" s="12">
        <v>1.3</v>
      </c>
      <c r="R19" s="12">
        <f t="shared" si="4"/>
        <v>1.3</v>
      </c>
      <c r="S19" s="15">
        <v>0.32</v>
      </c>
      <c r="T19" s="18">
        <v>0.73</v>
      </c>
      <c r="U19" s="25">
        <v>2.2000000000000002</v>
      </c>
      <c r="V19" s="18">
        <f t="shared" si="5"/>
        <v>1.6060000000000001</v>
      </c>
      <c r="W19" s="15" t="s">
        <v>3</v>
      </c>
      <c r="X19" s="14">
        <v>1</v>
      </c>
      <c r="Y19" s="12">
        <v>1.2</v>
      </c>
      <c r="Z19" s="12">
        <f t="shared" si="6"/>
        <v>1.2</v>
      </c>
      <c r="AA19" s="15" t="s">
        <v>3</v>
      </c>
      <c r="AB19" s="14">
        <v>1</v>
      </c>
      <c r="AC19" s="12">
        <v>1.2</v>
      </c>
      <c r="AD19" s="12">
        <f t="shared" si="7"/>
        <v>1.2</v>
      </c>
    </row>
    <row r="20" spans="1:30" ht="24" customHeight="1" x14ac:dyDescent="0.2">
      <c r="A20" s="3"/>
      <c r="B20" s="3"/>
      <c r="C20" s="3"/>
      <c r="D20" s="6"/>
      <c r="E20" s="59"/>
      <c r="F20" s="6"/>
      <c r="G20" s="3"/>
      <c r="H20" s="3"/>
      <c r="I20" s="3"/>
      <c r="J20" s="69"/>
      <c r="K20" s="117"/>
      <c r="L20" s="117"/>
      <c r="M20" s="117"/>
      <c r="N20" s="117"/>
    </row>
    <row r="21" spans="1:30" x14ac:dyDescent="0.2">
      <c r="A21" s="3"/>
      <c r="B21" s="3"/>
      <c r="C21" s="3"/>
      <c r="D21" s="6"/>
      <c r="E21" s="6"/>
      <c r="F21" s="6"/>
      <c r="G21" s="3"/>
      <c r="H21" s="3"/>
      <c r="I21" s="3"/>
      <c r="J21" s="3"/>
      <c r="K21" s="3"/>
      <c r="L21" s="3"/>
      <c r="M21" s="3"/>
      <c r="N21" s="3"/>
    </row>
    <row r="22" spans="1:30" x14ac:dyDescent="0.2">
      <c r="A22" s="3"/>
      <c r="B22" s="3"/>
      <c r="C22" s="3"/>
      <c r="D22" s="6"/>
      <c r="E22" s="6"/>
      <c r="F22" s="6"/>
      <c r="G22" s="3"/>
      <c r="H22" s="3"/>
      <c r="I22" s="3"/>
      <c r="J22" s="3"/>
      <c r="K22" s="3"/>
      <c r="L22" s="3"/>
      <c r="M22" s="3"/>
      <c r="N22" s="3"/>
    </row>
    <row r="23" spans="1:30" x14ac:dyDescent="0.2">
      <c r="A23" s="3"/>
      <c r="B23" s="3"/>
      <c r="C23" s="3"/>
      <c r="D23" s="6"/>
      <c r="E23" s="6"/>
      <c r="F23" s="6"/>
      <c r="G23" s="3"/>
      <c r="H23" s="3"/>
      <c r="I23" s="3"/>
      <c r="J23" s="3"/>
      <c r="K23" s="3"/>
      <c r="L23" s="3"/>
      <c r="M23" s="3"/>
      <c r="N23" s="3"/>
    </row>
    <row r="24" spans="1:30" x14ac:dyDescent="0.2">
      <c r="A24" s="3"/>
      <c r="B24" s="3"/>
      <c r="C24" s="3"/>
      <c r="D24" s="6"/>
      <c r="E24" s="6"/>
      <c r="F24" s="6"/>
      <c r="G24" s="3"/>
      <c r="H24" s="3"/>
      <c r="I24" s="3"/>
      <c r="J24" s="3"/>
      <c r="K24" s="3"/>
      <c r="L24" s="3"/>
      <c r="M24" s="3"/>
      <c r="N24" s="3"/>
    </row>
    <row r="25" spans="1:30" x14ac:dyDescent="0.2">
      <c r="A25" s="3"/>
      <c r="B25" s="3"/>
      <c r="C25" s="3"/>
      <c r="D25" s="6"/>
      <c r="E25" s="6"/>
      <c r="F25" s="6"/>
      <c r="G25" s="3"/>
      <c r="H25" s="3"/>
      <c r="I25" s="3"/>
      <c r="J25" s="3"/>
      <c r="K25" s="3"/>
      <c r="L25" s="3"/>
      <c r="M25" s="3"/>
      <c r="N25" s="3"/>
    </row>
    <row r="26" spans="1:30" x14ac:dyDescent="0.2">
      <c r="A26" s="3"/>
      <c r="B26" s="3"/>
      <c r="C26" s="3"/>
      <c r="D26" s="6"/>
      <c r="E26" s="6"/>
      <c r="F26" s="6"/>
      <c r="G26" s="3"/>
      <c r="H26" s="3"/>
      <c r="I26" s="3"/>
      <c r="J26" s="3"/>
      <c r="K26" s="3"/>
      <c r="L26" s="3"/>
      <c r="M26" s="3"/>
      <c r="N26" s="3"/>
    </row>
    <row r="27" spans="1:30" x14ac:dyDescent="0.2">
      <c r="A27" s="3"/>
      <c r="B27" s="3"/>
      <c r="C27" s="3"/>
      <c r="D27" s="6"/>
      <c r="E27" s="6"/>
      <c r="F27" s="6"/>
      <c r="G27" s="3"/>
      <c r="H27" s="3"/>
      <c r="I27" s="3"/>
      <c r="J27" s="3"/>
      <c r="K27" s="3"/>
      <c r="L27" s="3"/>
      <c r="M27" s="3"/>
      <c r="N27" s="3"/>
    </row>
    <row r="28" spans="1:30" x14ac:dyDescent="0.2">
      <c r="A28" s="3"/>
      <c r="B28" s="3"/>
      <c r="C28" s="3"/>
      <c r="D28" s="6"/>
      <c r="E28" s="6"/>
      <c r="F28" s="6"/>
      <c r="G28" s="3"/>
      <c r="H28" s="3"/>
      <c r="I28" s="3"/>
      <c r="J28" s="3"/>
      <c r="K28" s="3"/>
      <c r="L28" s="3"/>
      <c r="M28" s="3"/>
      <c r="N28" s="3"/>
    </row>
    <row r="29" spans="1:30" x14ac:dyDescent="0.2">
      <c r="A29" s="3"/>
      <c r="B29" s="3"/>
      <c r="C29" s="3"/>
      <c r="D29" s="6"/>
      <c r="E29" s="6"/>
      <c r="F29" s="6"/>
      <c r="G29" s="3"/>
      <c r="H29" s="3"/>
      <c r="I29" s="3"/>
      <c r="J29" s="3"/>
      <c r="K29" s="3"/>
      <c r="L29" s="3"/>
      <c r="M29" s="3"/>
      <c r="N29" s="3"/>
    </row>
    <row r="30" spans="1:30" x14ac:dyDescent="0.2">
      <c r="A30" s="3"/>
      <c r="B30" s="3"/>
      <c r="C30" s="3"/>
      <c r="D30" s="6"/>
      <c r="E30" s="6"/>
      <c r="F30" s="6"/>
      <c r="G30" s="3"/>
      <c r="H30" s="3"/>
      <c r="I30" s="3"/>
      <c r="J30" s="3"/>
      <c r="K30" s="3"/>
      <c r="L30" s="3"/>
      <c r="M30" s="3"/>
      <c r="N30" s="3"/>
    </row>
    <row r="31" spans="1:30" x14ac:dyDescent="0.2">
      <c r="A31" s="3"/>
      <c r="B31" s="3"/>
      <c r="C31" s="3"/>
      <c r="D31" s="6"/>
      <c r="E31" s="6"/>
      <c r="F31" s="6"/>
      <c r="G31" s="3"/>
      <c r="H31" s="3"/>
      <c r="I31" s="3"/>
      <c r="J31" s="3"/>
      <c r="K31" s="3"/>
      <c r="L31" s="3"/>
      <c r="M31" s="3"/>
      <c r="N31" s="3"/>
    </row>
    <row r="32" spans="1:30" x14ac:dyDescent="0.2">
      <c r="A32" s="3"/>
      <c r="B32" s="3"/>
      <c r="C32" s="3"/>
      <c r="D32" s="6"/>
      <c r="E32" s="6"/>
      <c r="F32" s="6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6"/>
      <c r="E33" s="6"/>
      <c r="F33" s="6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6"/>
      <c r="E34" s="6"/>
      <c r="F34" s="6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6"/>
      <c r="E35" s="6"/>
      <c r="F35" s="6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6"/>
      <c r="E36" s="6"/>
      <c r="F36" s="6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6"/>
      <c r="E37" s="6"/>
      <c r="F37" s="6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6"/>
      <c r="E38" s="6"/>
      <c r="F38" s="6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6"/>
      <c r="E39" s="6"/>
      <c r="F39" s="6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6"/>
      <c r="E40" s="6"/>
      <c r="F40" s="6"/>
      <c r="G40" s="3"/>
      <c r="H40" s="3"/>
      <c r="I40" s="3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6"/>
      <c r="E41" s="6"/>
      <c r="F41" s="6"/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6"/>
      <c r="E42" s="6"/>
      <c r="F42" s="6"/>
      <c r="G42" s="3"/>
      <c r="H42" s="3"/>
      <c r="I42" s="3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6"/>
      <c r="E43" s="6"/>
      <c r="F43" s="6"/>
      <c r="G43" s="3"/>
      <c r="H43" s="3"/>
      <c r="I43" s="3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6"/>
      <c r="E44" s="6"/>
      <c r="F44" s="6"/>
      <c r="G44" s="3"/>
      <c r="H44" s="3"/>
      <c r="I44" s="3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6"/>
      <c r="E45" s="6"/>
      <c r="F45" s="6"/>
      <c r="G45" s="3"/>
      <c r="H45" s="3"/>
      <c r="I45" s="3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6"/>
      <c r="E46" s="6"/>
      <c r="F46" s="6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6"/>
      <c r="E47" s="6"/>
      <c r="F47" s="6"/>
      <c r="G47" s="3"/>
      <c r="H47" s="3"/>
      <c r="I47" s="3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6"/>
      <c r="E48" s="6"/>
      <c r="F48" s="6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6"/>
      <c r="E49" s="6"/>
      <c r="F49" s="6"/>
      <c r="G49" s="3"/>
      <c r="H49" s="3"/>
      <c r="I49" s="3"/>
      <c r="J49" s="3"/>
      <c r="K49" s="3"/>
      <c r="L49" s="3"/>
      <c r="M49" s="3"/>
      <c r="N49" s="3"/>
    </row>
    <row r="50" spans="1:14" x14ac:dyDescent="0.2">
      <c r="A50" s="3"/>
      <c r="B50" s="3"/>
      <c r="C50" s="3"/>
      <c r="D50" s="6"/>
      <c r="E50" s="6"/>
      <c r="F50" s="6"/>
      <c r="G50" s="3"/>
      <c r="H50" s="3"/>
      <c r="I50" s="3"/>
      <c r="J50" s="3"/>
      <c r="K50" s="3"/>
      <c r="L50" s="3"/>
      <c r="M50" s="3"/>
      <c r="N50" s="3"/>
    </row>
    <row r="51" spans="1:14" x14ac:dyDescent="0.2">
      <c r="A51" s="3"/>
      <c r="B51" s="3"/>
      <c r="C51" s="3"/>
      <c r="D51" s="6"/>
      <c r="E51" s="6"/>
      <c r="F51" s="6"/>
      <c r="G51" s="3"/>
      <c r="H51" s="3"/>
      <c r="I51" s="3"/>
      <c r="J51" s="3"/>
      <c r="K51" s="3"/>
      <c r="L51" s="3"/>
      <c r="M51" s="3"/>
      <c r="N51" s="3"/>
    </row>
    <row r="52" spans="1:14" x14ac:dyDescent="0.2">
      <c r="A52" s="3"/>
      <c r="B52" s="3"/>
      <c r="C52" s="3"/>
      <c r="D52" s="6"/>
      <c r="E52" s="6"/>
      <c r="F52" s="6"/>
      <c r="G52" s="3"/>
      <c r="H52" s="3"/>
      <c r="I52" s="3"/>
      <c r="J52" s="3"/>
      <c r="K52" s="3"/>
      <c r="L52" s="3"/>
      <c r="M52" s="3"/>
      <c r="N52" s="3"/>
    </row>
    <row r="53" spans="1:14" x14ac:dyDescent="0.2">
      <c r="A53" s="3"/>
      <c r="B53" s="3"/>
      <c r="C53" s="3"/>
      <c r="D53" s="6"/>
      <c r="E53" s="6"/>
      <c r="F53" s="6"/>
      <c r="G53" s="3"/>
      <c r="H53" s="3"/>
      <c r="I53" s="3"/>
      <c r="J53" s="3"/>
      <c r="K53" s="3"/>
      <c r="L53" s="3"/>
      <c r="M53" s="3"/>
      <c r="N53" s="3"/>
    </row>
    <row r="54" spans="1:14" x14ac:dyDescent="0.2">
      <c r="A54" s="3"/>
      <c r="B54" s="3"/>
      <c r="C54" s="3"/>
      <c r="D54" s="6"/>
      <c r="E54" s="6"/>
      <c r="F54" s="6"/>
      <c r="G54" s="3"/>
      <c r="H54" s="3"/>
      <c r="I54" s="3"/>
      <c r="J54" s="3"/>
      <c r="K54" s="3"/>
      <c r="L54" s="3"/>
      <c r="M54" s="3"/>
      <c r="N54" s="3"/>
    </row>
    <row r="55" spans="1:14" x14ac:dyDescent="0.2">
      <c r="A55" s="3"/>
      <c r="B55" s="3"/>
      <c r="C55" s="3"/>
      <c r="D55" s="6"/>
      <c r="E55" s="6"/>
      <c r="F55" s="6"/>
      <c r="G55" s="3"/>
      <c r="H55" s="3"/>
      <c r="I55" s="3"/>
      <c r="J55" s="3"/>
      <c r="K55" s="3"/>
      <c r="L55" s="3"/>
      <c r="M55" s="3"/>
      <c r="N55" s="3"/>
    </row>
    <row r="56" spans="1:14" x14ac:dyDescent="0.2">
      <c r="A56" s="3"/>
      <c r="B56" s="3"/>
      <c r="C56" s="3"/>
      <c r="D56" s="6"/>
      <c r="E56" s="6"/>
      <c r="F56" s="6"/>
      <c r="G56" s="3"/>
      <c r="H56" s="3"/>
      <c r="I56" s="3"/>
      <c r="J56" s="3"/>
      <c r="K56" s="3"/>
      <c r="L56" s="3"/>
      <c r="M56" s="3"/>
      <c r="N56" s="3"/>
    </row>
    <row r="57" spans="1:14" x14ac:dyDescent="0.2">
      <c r="A57" s="3"/>
      <c r="B57" s="3"/>
      <c r="C57" s="3"/>
      <c r="D57" s="6"/>
      <c r="E57" s="6"/>
      <c r="F57" s="6"/>
      <c r="G57" s="3"/>
      <c r="H57" s="3"/>
      <c r="I57" s="3"/>
      <c r="J57" s="3"/>
      <c r="K57" s="3"/>
      <c r="L57" s="3"/>
      <c r="M57" s="3"/>
      <c r="N57" s="3"/>
    </row>
    <row r="58" spans="1:14" x14ac:dyDescent="0.2">
      <c r="A58" s="3"/>
      <c r="B58" s="3"/>
      <c r="C58" s="3"/>
      <c r="D58" s="6"/>
      <c r="E58" s="6"/>
      <c r="F58" s="6"/>
      <c r="G58" s="3"/>
      <c r="H58" s="3"/>
      <c r="I58" s="3"/>
      <c r="J58" s="3"/>
      <c r="K58" s="3"/>
      <c r="L58" s="3"/>
      <c r="M58" s="3"/>
      <c r="N58" s="3"/>
    </row>
    <row r="59" spans="1:14" x14ac:dyDescent="0.2">
      <c r="A59" s="3"/>
      <c r="B59" s="3"/>
      <c r="C59" s="3"/>
      <c r="D59" s="6"/>
      <c r="E59" s="6"/>
      <c r="F59" s="6"/>
      <c r="G59" s="3"/>
      <c r="H59" s="3"/>
      <c r="I59" s="3"/>
      <c r="J59" s="3"/>
      <c r="K59" s="3"/>
      <c r="L59" s="3"/>
      <c r="M59" s="3"/>
      <c r="N59" s="3"/>
    </row>
    <row r="60" spans="1:14" x14ac:dyDescent="0.2">
      <c r="A60" s="3"/>
      <c r="B60" s="3"/>
      <c r="C60" s="3"/>
      <c r="D60" s="6"/>
      <c r="E60" s="6"/>
      <c r="F60" s="6"/>
      <c r="G60" s="3"/>
      <c r="H60" s="3"/>
      <c r="I60" s="3"/>
      <c r="J60" s="3"/>
      <c r="K60" s="3"/>
      <c r="L60" s="3"/>
      <c r="M60" s="3"/>
      <c r="N60" s="3"/>
    </row>
    <row r="61" spans="1:14" x14ac:dyDescent="0.2">
      <c r="A61" s="3"/>
      <c r="B61" s="3"/>
      <c r="C61" s="3"/>
      <c r="D61" s="6"/>
      <c r="E61" s="6"/>
      <c r="F61" s="6"/>
      <c r="G61" s="3"/>
      <c r="H61" s="3"/>
      <c r="I61" s="3"/>
      <c r="J61" s="3"/>
      <c r="K61" s="3"/>
      <c r="L61" s="3"/>
      <c r="M61" s="3"/>
      <c r="N61" s="3"/>
    </row>
    <row r="62" spans="1:14" x14ac:dyDescent="0.2">
      <c r="A62" s="3"/>
      <c r="B62" s="3"/>
      <c r="C62" s="3"/>
      <c r="D62" s="6"/>
      <c r="E62" s="6"/>
      <c r="F62" s="6"/>
      <c r="G62" s="3"/>
      <c r="H62" s="3"/>
      <c r="I62" s="3"/>
      <c r="J62" s="3"/>
      <c r="K62" s="3"/>
      <c r="L62" s="3"/>
      <c r="M62" s="3"/>
      <c r="N62" s="3"/>
    </row>
    <row r="63" spans="1:14" x14ac:dyDescent="0.2">
      <c r="A63" s="3"/>
      <c r="B63" s="3"/>
      <c r="C63" s="3"/>
      <c r="D63" s="6"/>
      <c r="E63" s="6"/>
      <c r="F63" s="6"/>
      <c r="G63" s="3"/>
      <c r="H63" s="3"/>
      <c r="I63" s="3"/>
      <c r="J63" s="3"/>
      <c r="K63" s="3"/>
      <c r="L63" s="3"/>
      <c r="M63" s="3"/>
      <c r="N63" s="3"/>
    </row>
    <row r="64" spans="1:14" x14ac:dyDescent="0.2">
      <c r="A64" s="3"/>
      <c r="B64" s="3"/>
      <c r="C64" s="3"/>
      <c r="D64" s="6"/>
      <c r="E64" s="6"/>
      <c r="F64" s="6"/>
      <c r="G64" s="3"/>
      <c r="H64" s="3"/>
      <c r="I64" s="3"/>
      <c r="J64" s="3"/>
      <c r="K64" s="3"/>
      <c r="L64" s="3"/>
      <c r="M64" s="3"/>
      <c r="N64" s="3"/>
    </row>
    <row r="65" spans="1:14" x14ac:dyDescent="0.2">
      <c r="A65" s="3"/>
      <c r="B65" s="3"/>
      <c r="C65" s="3"/>
      <c r="D65" s="6"/>
      <c r="E65" s="6"/>
      <c r="F65" s="6"/>
      <c r="G65" s="3"/>
      <c r="H65" s="3"/>
      <c r="I65" s="3"/>
      <c r="J65" s="3"/>
      <c r="K65" s="3"/>
      <c r="L65" s="3"/>
      <c r="M65" s="3"/>
      <c r="N65" s="3"/>
    </row>
    <row r="66" spans="1:14" x14ac:dyDescent="0.2">
      <c r="A66" s="3"/>
      <c r="B66" s="3"/>
      <c r="C66" s="3"/>
      <c r="D66" s="6"/>
      <c r="E66" s="6"/>
      <c r="F66" s="6"/>
      <c r="G66" s="3"/>
      <c r="H66" s="3"/>
      <c r="I66" s="3"/>
      <c r="J66" s="3"/>
      <c r="K66" s="3"/>
      <c r="L66" s="3"/>
      <c r="M66" s="3"/>
      <c r="N66" s="3"/>
    </row>
    <row r="67" spans="1:14" x14ac:dyDescent="0.2">
      <c r="A67" s="3"/>
      <c r="B67" s="3"/>
      <c r="C67" s="3"/>
      <c r="D67" s="6"/>
      <c r="E67" s="6"/>
      <c r="F67" s="6"/>
    </row>
  </sheetData>
  <mergeCells count="52">
    <mergeCell ref="AD5:AD7"/>
    <mergeCell ref="K20:N20"/>
    <mergeCell ref="Y5:Y7"/>
    <mergeCell ref="Z5:Z7"/>
    <mergeCell ref="AA5:AA7"/>
    <mergeCell ref="AC5:AC7"/>
    <mergeCell ref="S5:S7"/>
    <mergeCell ref="T5:T7"/>
    <mergeCell ref="U5:U7"/>
    <mergeCell ref="W5:W7"/>
    <mergeCell ref="V5:V7"/>
    <mergeCell ref="N5:N7"/>
    <mergeCell ref="R5:R7"/>
    <mergeCell ref="A13:B13"/>
    <mergeCell ref="O3:R3"/>
    <mergeCell ref="O4:R4"/>
    <mergeCell ref="O5:O7"/>
    <mergeCell ref="Q5:Q7"/>
    <mergeCell ref="J5:J7"/>
    <mergeCell ref="G4:J4"/>
    <mergeCell ref="G5:G7"/>
    <mergeCell ref="S3:U3"/>
    <mergeCell ref="W3:Z3"/>
    <mergeCell ref="AA3:AD3"/>
    <mergeCell ref="W4:Z4"/>
    <mergeCell ref="AA4:AD4"/>
    <mergeCell ref="S4:V4"/>
    <mergeCell ref="C2:I2"/>
    <mergeCell ref="G3:I3"/>
    <mergeCell ref="C3:C7"/>
    <mergeCell ref="I5:I7"/>
    <mergeCell ref="F5:F7"/>
    <mergeCell ref="H5:H7"/>
    <mergeCell ref="D3:F4"/>
    <mergeCell ref="E5:E7"/>
    <mergeCell ref="D5:D7"/>
    <mergeCell ref="A19:B19"/>
    <mergeCell ref="A15:B15"/>
    <mergeCell ref="A16:B16"/>
    <mergeCell ref="K3:N3"/>
    <mergeCell ref="K4:N4"/>
    <mergeCell ref="K5:K7"/>
    <mergeCell ref="M5:M7"/>
    <mergeCell ref="A17:B17"/>
    <mergeCell ref="A18:B18"/>
    <mergeCell ref="A14:B14"/>
    <mergeCell ref="A9:B9"/>
    <mergeCell ref="A10:B10"/>
    <mergeCell ref="A11:B11"/>
    <mergeCell ref="A12:B12"/>
    <mergeCell ref="A8:B8"/>
    <mergeCell ref="A3:B7"/>
  </mergeCells>
  <phoneticPr fontId="11" type="noConversion"/>
  <printOptions horizontalCentered="1"/>
  <pageMargins left="0" right="0" top="0.19" bottom="0" header="0" footer="0"/>
  <pageSetup paperSize="8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5"/>
  <sheetViews>
    <sheetView view="pageBreakPreview" zoomScale="70" zoomScaleNormal="70" zoomScaleSheet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G3" sqref="G3:J3"/>
    </sheetView>
  </sheetViews>
  <sheetFormatPr defaultRowHeight="12.75" x14ac:dyDescent="0.2"/>
  <cols>
    <col min="1" max="1" width="8" style="1" customWidth="1"/>
    <col min="2" max="2" width="33.7109375" style="1" customWidth="1"/>
    <col min="3" max="3" width="7.140625" style="1" customWidth="1"/>
    <col min="4" max="4" width="19.85546875" style="4" customWidth="1"/>
    <col min="5" max="5" width="8.42578125" style="4" customWidth="1"/>
    <col min="6" max="6" width="20.42578125" style="4" customWidth="1"/>
    <col min="7" max="7" width="18.7109375" style="1" customWidth="1"/>
    <col min="8" max="8" width="13" style="1" customWidth="1"/>
    <col min="9" max="9" width="6.7109375" style="1" customWidth="1"/>
    <col min="10" max="10" width="17.7109375" style="1" customWidth="1"/>
    <col min="11" max="11" width="16.85546875" style="1" customWidth="1"/>
    <col min="12" max="12" width="23" style="1" customWidth="1"/>
    <col min="13" max="13" width="6.7109375" style="1" customWidth="1"/>
    <col min="14" max="14" width="14.7109375" style="1" customWidth="1"/>
    <col min="15" max="15" width="19.28515625" style="1" customWidth="1"/>
    <col min="16" max="16" width="21.140625" style="1" customWidth="1"/>
    <col min="17" max="17" width="10" style="1" customWidth="1"/>
    <col min="18" max="18" width="25.140625" style="1" customWidth="1"/>
    <col min="19" max="19" width="18.7109375" style="1" customWidth="1"/>
    <col min="20" max="20" width="19.140625" style="1" customWidth="1"/>
    <col min="21" max="21" width="11.5703125" style="1" customWidth="1"/>
    <col min="22" max="22" width="26" style="1" customWidth="1"/>
    <col min="23" max="23" width="18.7109375" style="1" customWidth="1"/>
    <col min="24" max="24" width="19.85546875" style="1" customWidth="1"/>
    <col min="25" max="25" width="8.85546875" style="1" customWidth="1"/>
    <col min="26" max="27" width="22.85546875" style="1" customWidth="1"/>
    <col min="28" max="28" width="22.5703125" style="1" customWidth="1"/>
    <col min="29" max="29" width="7.140625" style="1" customWidth="1"/>
    <col min="30" max="30" width="19" style="1" customWidth="1"/>
    <col min="31" max="32" width="22.5703125" style="1" customWidth="1"/>
    <col min="33" max="33" width="8.140625" style="1" customWidth="1"/>
    <col min="34" max="36" width="22.5703125" style="1" customWidth="1"/>
    <col min="37" max="37" width="10.7109375" style="1" customWidth="1"/>
    <col min="38" max="38" width="22.5703125" style="1" customWidth="1"/>
    <col min="39" max="16384" width="9.140625" style="1"/>
  </cols>
  <sheetData>
    <row r="1" spans="1:38" ht="25.5" customHeight="1" x14ac:dyDescent="0.2">
      <c r="C1" s="96"/>
      <c r="D1" s="96"/>
      <c r="E1" s="96"/>
      <c r="F1" s="96"/>
      <c r="G1" s="96"/>
      <c r="H1" s="96"/>
      <c r="I1" s="96"/>
      <c r="J1" s="96"/>
      <c r="K1" s="54"/>
      <c r="L1" s="54"/>
      <c r="M1" s="54"/>
      <c r="N1" s="54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64"/>
    </row>
    <row r="2" spans="1:38" ht="14.25" customHeight="1" x14ac:dyDescent="0.2">
      <c r="A2" s="95" t="s">
        <v>70</v>
      </c>
      <c r="B2" s="95"/>
      <c r="C2" s="121" t="s">
        <v>1</v>
      </c>
      <c r="D2" s="122"/>
      <c r="E2" s="122"/>
      <c r="F2" s="122"/>
      <c r="G2" s="97" t="s">
        <v>6</v>
      </c>
      <c r="H2" s="97"/>
      <c r="I2" s="97"/>
      <c r="J2" s="97"/>
      <c r="K2" s="97"/>
      <c r="L2" s="97"/>
      <c r="M2" s="97"/>
      <c r="N2" s="97"/>
      <c r="O2" s="97" t="s">
        <v>6</v>
      </c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61"/>
      <c r="AB2" s="97" t="s">
        <v>6</v>
      </c>
      <c r="AC2" s="97"/>
      <c r="AD2" s="97"/>
      <c r="AE2" s="97"/>
      <c r="AF2" s="97"/>
      <c r="AG2" s="97"/>
      <c r="AH2" s="97"/>
      <c r="AI2" s="97"/>
      <c r="AJ2" s="97"/>
      <c r="AK2" s="97"/>
      <c r="AL2" s="97"/>
    </row>
    <row r="3" spans="1:38" ht="105.75" customHeight="1" x14ac:dyDescent="0.2">
      <c r="A3" s="95"/>
      <c r="B3" s="95"/>
      <c r="C3" s="121"/>
      <c r="D3" s="122"/>
      <c r="E3" s="122"/>
      <c r="F3" s="122"/>
      <c r="G3" s="101" t="s">
        <v>60</v>
      </c>
      <c r="H3" s="101"/>
      <c r="I3" s="101"/>
      <c r="J3" s="101"/>
      <c r="K3" s="101" t="s">
        <v>129</v>
      </c>
      <c r="L3" s="101"/>
      <c r="M3" s="101"/>
      <c r="N3" s="101"/>
      <c r="O3" s="101" t="s">
        <v>61</v>
      </c>
      <c r="P3" s="101"/>
      <c r="Q3" s="101"/>
      <c r="R3" s="101"/>
      <c r="S3" s="114" t="s">
        <v>149</v>
      </c>
      <c r="T3" s="115"/>
      <c r="U3" s="115"/>
      <c r="V3" s="116"/>
      <c r="W3" s="114" t="s">
        <v>150</v>
      </c>
      <c r="X3" s="115"/>
      <c r="Y3" s="115"/>
      <c r="Z3" s="116"/>
      <c r="AA3" s="114" t="s">
        <v>130</v>
      </c>
      <c r="AB3" s="115"/>
      <c r="AC3" s="115"/>
      <c r="AD3" s="116"/>
      <c r="AE3" s="101" t="s">
        <v>64</v>
      </c>
      <c r="AF3" s="101"/>
      <c r="AG3" s="101"/>
      <c r="AH3" s="101"/>
      <c r="AI3" s="101" t="s">
        <v>65</v>
      </c>
      <c r="AJ3" s="101"/>
      <c r="AK3" s="101"/>
      <c r="AL3" s="101"/>
    </row>
    <row r="4" spans="1:38" ht="36" customHeight="1" x14ac:dyDescent="0.2">
      <c r="A4" s="95"/>
      <c r="B4" s="95"/>
      <c r="C4" s="121"/>
      <c r="D4" s="119" t="s">
        <v>72</v>
      </c>
      <c r="E4" s="119" t="s">
        <v>12</v>
      </c>
      <c r="F4" s="119" t="s">
        <v>37</v>
      </c>
      <c r="G4" s="101" t="s">
        <v>69</v>
      </c>
      <c r="H4" s="101" t="s">
        <v>7</v>
      </c>
      <c r="I4" s="101" t="s">
        <v>12</v>
      </c>
      <c r="J4" s="101" t="s">
        <v>17</v>
      </c>
      <c r="K4" s="101" t="s">
        <v>69</v>
      </c>
      <c r="L4" s="24" t="s">
        <v>7</v>
      </c>
      <c r="M4" s="101" t="s">
        <v>12</v>
      </c>
      <c r="N4" s="101" t="s">
        <v>131</v>
      </c>
      <c r="O4" s="101" t="s">
        <v>69</v>
      </c>
      <c r="P4" s="101" t="s">
        <v>7</v>
      </c>
      <c r="Q4" s="101" t="s">
        <v>12</v>
      </c>
      <c r="R4" s="101" t="s">
        <v>18</v>
      </c>
      <c r="S4" s="101" t="s">
        <v>69</v>
      </c>
      <c r="T4" s="101" t="s">
        <v>7</v>
      </c>
      <c r="U4" s="101" t="s">
        <v>12</v>
      </c>
      <c r="V4" s="101" t="s">
        <v>19</v>
      </c>
      <c r="W4" s="101" t="s">
        <v>69</v>
      </c>
      <c r="X4" s="101" t="s">
        <v>7</v>
      </c>
      <c r="Y4" s="101" t="s">
        <v>12</v>
      </c>
      <c r="Z4" s="101" t="s">
        <v>62</v>
      </c>
      <c r="AA4" s="101" t="s">
        <v>69</v>
      </c>
      <c r="AB4" s="101" t="s">
        <v>7</v>
      </c>
      <c r="AC4" s="101" t="s">
        <v>12</v>
      </c>
      <c r="AD4" s="101" t="s">
        <v>132</v>
      </c>
      <c r="AE4" s="101" t="s">
        <v>69</v>
      </c>
      <c r="AF4" s="24" t="s">
        <v>7</v>
      </c>
      <c r="AG4" s="101" t="s">
        <v>12</v>
      </c>
      <c r="AH4" s="101" t="s">
        <v>68</v>
      </c>
      <c r="AI4" s="101" t="s">
        <v>69</v>
      </c>
      <c r="AJ4" s="24" t="s">
        <v>7</v>
      </c>
      <c r="AK4" s="101" t="s">
        <v>12</v>
      </c>
      <c r="AL4" s="101" t="s">
        <v>67</v>
      </c>
    </row>
    <row r="5" spans="1:38" ht="17.25" customHeight="1" x14ac:dyDescent="0.2">
      <c r="A5" s="95"/>
      <c r="B5" s="95"/>
      <c r="C5" s="121"/>
      <c r="D5" s="120"/>
      <c r="E5" s="119"/>
      <c r="F5" s="119"/>
      <c r="G5" s="101"/>
      <c r="H5" s="101"/>
      <c r="I5" s="101"/>
      <c r="J5" s="101"/>
      <c r="K5" s="101"/>
      <c r="L5" s="2" t="s">
        <v>9</v>
      </c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2" t="s">
        <v>4</v>
      </c>
      <c r="AG5" s="101"/>
      <c r="AH5" s="101"/>
      <c r="AI5" s="101"/>
      <c r="AJ5" s="2" t="s">
        <v>11</v>
      </c>
      <c r="AK5" s="101"/>
      <c r="AL5" s="101"/>
    </row>
    <row r="6" spans="1:38" ht="18.75" customHeight="1" x14ac:dyDescent="0.2">
      <c r="A6" s="95"/>
      <c r="B6" s="95"/>
      <c r="C6" s="121"/>
      <c r="D6" s="120"/>
      <c r="E6" s="119"/>
      <c r="F6" s="119"/>
      <c r="G6" s="101"/>
      <c r="H6" s="101"/>
      <c r="I6" s="101"/>
      <c r="J6" s="101"/>
      <c r="K6" s="101"/>
      <c r="L6" s="2" t="s">
        <v>10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2" t="s">
        <v>5</v>
      </c>
      <c r="AG6" s="101"/>
      <c r="AH6" s="101"/>
      <c r="AI6" s="101"/>
      <c r="AJ6" s="2" t="s">
        <v>66</v>
      </c>
      <c r="AK6" s="101"/>
      <c r="AL6" s="101"/>
    </row>
    <row r="7" spans="1:38" s="9" customFormat="1" ht="12.75" customHeight="1" x14ac:dyDescent="0.2">
      <c r="A7" s="94" t="s">
        <v>2</v>
      </c>
      <c r="B7" s="94"/>
      <c r="C7" s="17">
        <v>1</v>
      </c>
      <c r="D7" s="60"/>
      <c r="E7" s="60">
        <v>3</v>
      </c>
      <c r="F7" s="60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12</v>
      </c>
      <c r="O7" s="8">
        <v>17</v>
      </c>
      <c r="P7" s="8">
        <v>18</v>
      </c>
      <c r="Q7" s="8">
        <v>19</v>
      </c>
      <c r="R7" s="8">
        <v>20</v>
      </c>
      <c r="S7" s="8"/>
      <c r="T7" s="8">
        <v>22</v>
      </c>
      <c r="U7" s="8">
        <v>23</v>
      </c>
      <c r="V7" s="8">
        <v>24</v>
      </c>
      <c r="W7" s="8"/>
      <c r="X7" s="8">
        <v>25</v>
      </c>
      <c r="Y7" s="8">
        <v>27</v>
      </c>
      <c r="Z7" s="8">
        <v>28</v>
      </c>
      <c r="AA7" s="8"/>
      <c r="AB7" s="8">
        <v>29</v>
      </c>
      <c r="AC7" s="8">
        <v>31</v>
      </c>
      <c r="AD7" s="8">
        <v>32</v>
      </c>
      <c r="AE7" s="8">
        <v>33</v>
      </c>
      <c r="AF7" s="8">
        <v>34</v>
      </c>
      <c r="AG7" s="8">
        <v>35</v>
      </c>
      <c r="AH7" s="8">
        <v>36</v>
      </c>
      <c r="AI7" s="8">
        <v>37</v>
      </c>
      <c r="AJ7" s="8">
        <v>38</v>
      </c>
      <c r="AK7" s="8">
        <v>39</v>
      </c>
      <c r="AL7" s="8">
        <v>40</v>
      </c>
    </row>
    <row r="8" spans="1:38" s="16" customFormat="1" ht="19.5" customHeight="1" x14ac:dyDescent="0.3">
      <c r="A8" s="118" t="s">
        <v>44</v>
      </c>
      <c r="B8" s="123"/>
      <c r="C8" s="44"/>
      <c r="D8" s="23">
        <f>J8+N8+R8+V8+Z8+AD8+AH8+AL8</f>
        <v>6.23</v>
      </c>
      <c r="E8" s="11">
        <v>2</v>
      </c>
      <c r="F8" s="23">
        <f>D8*E8</f>
        <v>12.46</v>
      </c>
      <c r="G8" s="18">
        <v>0</v>
      </c>
      <c r="H8" s="19">
        <v>1</v>
      </c>
      <c r="I8" s="25">
        <v>1</v>
      </c>
      <c r="J8" s="43">
        <f>I8*H8</f>
        <v>1</v>
      </c>
      <c r="K8" s="25">
        <v>0</v>
      </c>
      <c r="L8" s="57">
        <v>1</v>
      </c>
      <c r="M8" s="25">
        <v>1</v>
      </c>
      <c r="N8" s="25">
        <v>1</v>
      </c>
      <c r="O8" s="22">
        <v>0</v>
      </c>
      <c r="P8" s="15">
        <v>1</v>
      </c>
      <c r="Q8" s="12">
        <v>1</v>
      </c>
      <c r="R8" s="15">
        <f>Q8*P8</f>
        <v>1</v>
      </c>
      <c r="S8" s="15">
        <v>0.15</v>
      </c>
      <c r="T8" s="15">
        <v>0.88</v>
      </c>
      <c r="U8" s="12">
        <v>0.5</v>
      </c>
      <c r="V8" s="20">
        <f>T8*U8</f>
        <v>0.44</v>
      </c>
      <c r="W8" s="20">
        <v>1.17</v>
      </c>
      <c r="X8" s="15">
        <v>0.49</v>
      </c>
      <c r="Y8" s="12">
        <v>1</v>
      </c>
      <c r="Z8" s="15">
        <f>Y8*X8</f>
        <v>0.49</v>
      </c>
      <c r="AA8" s="15">
        <v>0.04</v>
      </c>
      <c r="AB8" s="21">
        <v>0.8</v>
      </c>
      <c r="AC8" s="12">
        <v>1</v>
      </c>
      <c r="AD8" s="15">
        <f>AB8*AC8</f>
        <v>0.8</v>
      </c>
      <c r="AE8" s="13" t="s">
        <v>3</v>
      </c>
      <c r="AF8" s="14">
        <v>1</v>
      </c>
      <c r="AG8" s="12">
        <v>0.5</v>
      </c>
      <c r="AH8" s="12">
        <f>AF8*AG8</f>
        <v>0.5</v>
      </c>
      <c r="AI8" s="13" t="s">
        <v>151</v>
      </c>
      <c r="AJ8" s="14">
        <v>1</v>
      </c>
      <c r="AK8" s="12">
        <v>1</v>
      </c>
      <c r="AL8" s="12">
        <f>AK8*AJ8</f>
        <v>1</v>
      </c>
    </row>
    <row r="9" spans="1:38" s="16" customFormat="1" ht="19.5" customHeight="1" x14ac:dyDescent="0.3">
      <c r="A9" s="118" t="s">
        <v>45</v>
      </c>
      <c r="B9" s="123"/>
      <c r="C9" s="44"/>
      <c r="D9" s="23">
        <f t="shared" ref="D9:D18" si="0">J9+N9+R9+V9+Z9+AD9+AH9+AL9</f>
        <v>6.86</v>
      </c>
      <c r="E9" s="11">
        <v>2</v>
      </c>
      <c r="F9" s="23">
        <f t="shared" ref="F9:F18" si="1">D9*E9</f>
        <v>13.72</v>
      </c>
      <c r="G9" s="18">
        <v>0</v>
      </c>
      <c r="H9" s="19">
        <v>1</v>
      </c>
      <c r="I9" s="25">
        <v>1</v>
      </c>
      <c r="J9" s="43">
        <f t="shared" ref="J9:J18" si="2">I9*H9</f>
        <v>1</v>
      </c>
      <c r="K9" s="25">
        <v>0</v>
      </c>
      <c r="L9" s="57">
        <v>1</v>
      </c>
      <c r="M9" s="25">
        <v>1</v>
      </c>
      <c r="N9" s="25">
        <v>1</v>
      </c>
      <c r="O9" s="22">
        <v>0</v>
      </c>
      <c r="P9" s="15">
        <v>1</v>
      </c>
      <c r="Q9" s="12">
        <v>1</v>
      </c>
      <c r="R9" s="15">
        <f t="shared" ref="R9:R18" si="3">Q9*P9</f>
        <v>1</v>
      </c>
      <c r="S9" s="15">
        <v>0.06</v>
      </c>
      <c r="T9" s="15">
        <v>0.98</v>
      </c>
      <c r="U9" s="12">
        <v>0.5</v>
      </c>
      <c r="V9" s="20">
        <f t="shared" ref="V9:V18" si="4">T9*U9</f>
        <v>0.49</v>
      </c>
      <c r="W9" s="20">
        <v>1.59</v>
      </c>
      <c r="X9" s="15">
        <v>1</v>
      </c>
      <c r="Y9" s="12">
        <v>1</v>
      </c>
      <c r="Z9" s="15">
        <f t="shared" ref="Z9:Z18" si="5">Y9*X9</f>
        <v>1</v>
      </c>
      <c r="AA9" s="15">
        <v>0.03</v>
      </c>
      <c r="AB9" s="21">
        <v>0.87</v>
      </c>
      <c r="AC9" s="12">
        <v>1</v>
      </c>
      <c r="AD9" s="15">
        <f t="shared" ref="AD9:AD18" si="6">AB9*AC9</f>
        <v>0.87</v>
      </c>
      <c r="AE9" s="13" t="s">
        <v>3</v>
      </c>
      <c r="AF9" s="14">
        <v>1</v>
      </c>
      <c r="AG9" s="12">
        <v>0.5</v>
      </c>
      <c r="AH9" s="12">
        <f t="shared" ref="AH9:AH18" si="7">AF9*AG9</f>
        <v>0.5</v>
      </c>
      <c r="AI9" s="13" t="s">
        <v>152</v>
      </c>
      <c r="AJ9" s="14">
        <v>1</v>
      </c>
      <c r="AK9" s="12">
        <v>1</v>
      </c>
      <c r="AL9" s="12">
        <f t="shared" ref="AL9:AL18" si="8">AK9*AJ9</f>
        <v>1</v>
      </c>
    </row>
    <row r="10" spans="1:38" s="16" customFormat="1" ht="19.5" customHeight="1" x14ac:dyDescent="0.3">
      <c r="A10" s="118" t="s">
        <v>46</v>
      </c>
      <c r="B10" s="118"/>
      <c r="C10" s="44"/>
      <c r="D10" s="23">
        <f t="shared" si="0"/>
        <v>4.6100000000000003</v>
      </c>
      <c r="E10" s="11">
        <v>2</v>
      </c>
      <c r="F10" s="23">
        <f t="shared" si="1"/>
        <v>9.2200000000000006</v>
      </c>
      <c r="G10" s="18">
        <v>0</v>
      </c>
      <c r="H10" s="19">
        <v>1</v>
      </c>
      <c r="I10" s="25">
        <v>1</v>
      </c>
      <c r="J10" s="43">
        <f t="shared" si="2"/>
        <v>1</v>
      </c>
      <c r="K10" s="25">
        <v>0</v>
      </c>
      <c r="L10" s="57">
        <v>1</v>
      </c>
      <c r="M10" s="25">
        <v>1</v>
      </c>
      <c r="N10" s="25">
        <v>1</v>
      </c>
      <c r="O10" s="22">
        <v>0</v>
      </c>
      <c r="P10" s="15">
        <v>1</v>
      </c>
      <c r="Q10" s="12">
        <v>1</v>
      </c>
      <c r="R10" s="15">
        <f t="shared" si="3"/>
        <v>1</v>
      </c>
      <c r="S10" s="15">
        <v>0.75</v>
      </c>
      <c r="T10" s="15">
        <v>0.2</v>
      </c>
      <c r="U10" s="12">
        <v>0.5</v>
      </c>
      <c r="V10" s="20">
        <f t="shared" si="4"/>
        <v>0.1</v>
      </c>
      <c r="W10" s="20">
        <v>0.78</v>
      </c>
      <c r="X10" s="15">
        <v>0.01</v>
      </c>
      <c r="Y10" s="12">
        <v>1</v>
      </c>
      <c r="Z10" s="15">
        <f t="shared" si="5"/>
        <v>0.01</v>
      </c>
      <c r="AA10" s="15">
        <v>0.01</v>
      </c>
      <c r="AB10" s="21">
        <v>1</v>
      </c>
      <c r="AC10" s="12">
        <v>1</v>
      </c>
      <c r="AD10" s="15">
        <f t="shared" si="6"/>
        <v>1</v>
      </c>
      <c r="AE10" s="13" t="s">
        <v>3</v>
      </c>
      <c r="AF10" s="14">
        <v>1</v>
      </c>
      <c r="AG10" s="12">
        <v>0.5</v>
      </c>
      <c r="AH10" s="12">
        <f t="shared" si="7"/>
        <v>0.5</v>
      </c>
      <c r="AI10" s="13" t="s">
        <v>133</v>
      </c>
      <c r="AJ10" s="14">
        <v>0</v>
      </c>
      <c r="AK10" s="12">
        <v>1</v>
      </c>
      <c r="AL10" s="12">
        <f t="shared" si="8"/>
        <v>0</v>
      </c>
    </row>
    <row r="11" spans="1:38" s="16" customFormat="1" ht="19.5" customHeight="1" x14ac:dyDescent="0.3">
      <c r="A11" s="118" t="s">
        <v>47</v>
      </c>
      <c r="B11" s="118"/>
      <c r="C11" s="44"/>
      <c r="D11" s="23">
        <f t="shared" si="0"/>
        <v>4.9400000000000004</v>
      </c>
      <c r="E11" s="11">
        <v>2</v>
      </c>
      <c r="F11" s="23">
        <f t="shared" si="1"/>
        <v>9.8800000000000008</v>
      </c>
      <c r="G11" s="18">
        <v>0</v>
      </c>
      <c r="H11" s="19">
        <v>1</v>
      </c>
      <c r="I11" s="25">
        <v>1</v>
      </c>
      <c r="J11" s="43">
        <f t="shared" si="2"/>
        <v>1</v>
      </c>
      <c r="K11" s="25">
        <v>0</v>
      </c>
      <c r="L11" s="57">
        <v>1</v>
      </c>
      <c r="M11" s="25">
        <v>1</v>
      </c>
      <c r="N11" s="25">
        <v>1</v>
      </c>
      <c r="O11" s="22">
        <v>0</v>
      </c>
      <c r="P11" s="15">
        <v>1</v>
      </c>
      <c r="Q11" s="12">
        <v>1</v>
      </c>
      <c r="R11" s="15">
        <f t="shared" si="3"/>
        <v>1</v>
      </c>
      <c r="S11" s="15">
        <v>0.27</v>
      </c>
      <c r="T11" s="15">
        <v>0.74</v>
      </c>
      <c r="U11" s="12">
        <v>0.5</v>
      </c>
      <c r="V11" s="20">
        <f t="shared" si="4"/>
        <v>0.37</v>
      </c>
      <c r="W11" s="20">
        <v>0.93</v>
      </c>
      <c r="X11" s="15">
        <v>0.2</v>
      </c>
      <c r="Y11" s="12">
        <v>1</v>
      </c>
      <c r="Z11" s="15">
        <f t="shared" si="5"/>
        <v>0.2</v>
      </c>
      <c r="AA11" s="15">
        <v>0.03</v>
      </c>
      <c r="AB11" s="21">
        <v>0.87</v>
      </c>
      <c r="AC11" s="12">
        <v>1</v>
      </c>
      <c r="AD11" s="15">
        <f t="shared" si="6"/>
        <v>0.87</v>
      </c>
      <c r="AE11" s="13" t="s">
        <v>3</v>
      </c>
      <c r="AF11" s="14">
        <v>1</v>
      </c>
      <c r="AG11" s="12">
        <v>0.5</v>
      </c>
      <c r="AH11" s="12">
        <f t="shared" si="7"/>
        <v>0.5</v>
      </c>
      <c r="AI11" s="13" t="s">
        <v>133</v>
      </c>
      <c r="AJ11" s="14">
        <v>0</v>
      </c>
      <c r="AK11" s="12">
        <v>1</v>
      </c>
      <c r="AL11" s="12">
        <f t="shared" si="8"/>
        <v>0</v>
      </c>
    </row>
    <row r="12" spans="1:38" s="16" customFormat="1" ht="19.5" customHeight="1" x14ac:dyDescent="0.3">
      <c r="A12" s="118" t="s">
        <v>48</v>
      </c>
      <c r="B12" s="118"/>
      <c r="C12" s="44"/>
      <c r="D12" s="23">
        <f t="shared" si="0"/>
        <v>4.9400000000000004</v>
      </c>
      <c r="E12" s="11">
        <v>2</v>
      </c>
      <c r="F12" s="23">
        <f t="shared" si="1"/>
        <v>9.8800000000000008</v>
      </c>
      <c r="G12" s="18">
        <v>0</v>
      </c>
      <c r="H12" s="19">
        <v>1</v>
      </c>
      <c r="I12" s="25">
        <v>1</v>
      </c>
      <c r="J12" s="43">
        <f t="shared" si="2"/>
        <v>1</v>
      </c>
      <c r="K12" s="25">
        <v>0</v>
      </c>
      <c r="L12" s="57">
        <v>1</v>
      </c>
      <c r="M12" s="25">
        <v>1</v>
      </c>
      <c r="N12" s="25">
        <v>1</v>
      </c>
      <c r="O12" s="22">
        <v>0</v>
      </c>
      <c r="P12" s="15">
        <v>1</v>
      </c>
      <c r="Q12" s="12">
        <v>1</v>
      </c>
      <c r="R12" s="15">
        <f t="shared" si="3"/>
        <v>1</v>
      </c>
      <c r="S12" s="15">
        <v>0.53</v>
      </c>
      <c r="T12" s="15">
        <v>0.45</v>
      </c>
      <c r="U12" s="12">
        <v>0.5</v>
      </c>
      <c r="V12" s="20">
        <f t="shared" si="4"/>
        <v>0.23</v>
      </c>
      <c r="W12" s="20">
        <v>1</v>
      </c>
      <c r="X12" s="15">
        <v>0.28000000000000003</v>
      </c>
      <c r="Y12" s="12">
        <v>1</v>
      </c>
      <c r="Z12" s="15">
        <f t="shared" si="5"/>
        <v>0.28000000000000003</v>
      </c>
      <c r="AA12" s="15">
        <v>0.02</v>
      </c>
      <c r="AB12" s="21">
        <v>0.93</v>
      </c>
      <c r="AC12" s="12">
        <v>1</v>
      </c>
      <c r="AD12" s="15">
        <f t="shared" si="6"/>
        <v>0.93</v>
      </c>
      <c r="AE12" s="13" t="s">
        <v>3</v>
      </c>
      <c r="AF12" s="14">
        <v>1</v>
      </c>
      <c r="AG12" s="12">
        <v>0.5</v>
      </c>
      <c r="AH12" s="12">
        <f t="shared" si="7"/>
        <v>0.5</v>
      </c>
      <c r="AI12" s="13" t="s">
        <v>133</v>
      </c>
      <c r="AJ12" s="14">
        <v>0</v>
      </c>
      <c r="AK12" s="12">
        <v>1</v>
      </c>
      <c r="AL12" s="12">
        <f t="shared" si="8"/>
        <v>0</v>
      </c>
    </row>
    <row r="13" spans="1:38" s="16" customFormat="1" ht="19.5" customHeight="1" x14ac:dyDescent="0.3">
      <c r="A13" s="118" t="s">
        <v>49</v>
      </c>
      <c r="B13" s="118"/>
      <c r="C13" s="44"/>
      <c r="D13" s="23">
        <f t="shared" si="0"/>
        <v>4.93</v>
      </c>
      <c r="E13" s="11">
        <v>2</v>
      </c>
      <c r="F13" s="23">
        <f t="shared" si="1"/>
        <v>9.86</v>
      </c>
      <c r="G13" s="18">
        <v>0</v>
      </c>
      <c r="H13" s="19">
        <v>1</v>
      </c>
      <c r="I13" s="25">
        <v>1</v>
      </c>
      <c r="J13" s="43">
        <f t="shared" si="2"/>
        <v>1</v>
      </c>
      <c r="K13" s="25">
        <v>0</v>
      </c>
      <c r="L13" s="57">
        <v>1</v>
      </c>
      <c r="M13" s="25">
        <v>1</v>
      </c>
      <c r="N13" s="25">
        <v>1</v>
      </c>
      <c r="O13" s="22">
        <v>0</v>
      </c>
      <c r="P13" s="15">
        <v>1</v>
      </c>
      <c r="Q13" s="12">
        <v>1</v>
      </c>
      <c r="R13" s="15">
        <f t="shared" si="3"/>
        <v>1</v>
      </c>
      <c r="S13" s="15">
        <v>0.04</v>
      </c>
      <c r="T13" s="15">
        <v>1</v>
      </c>
      <c r="U13" s="12">
        <v>0.5</v>
      </c>
      <c r="V13" s="20">
        <f t="shared" si="4"/>
        <v>0.5</v>
      </c>
      <c r="W13" s="20">
        <v>0.77</v>
      </c>
      <c r="X13" s="15">
        <v>0</v>
      </c>
      <c r="Y13" s="12">
        <v>1</v>
      </c>
      <c r="Z13" s="15">
        <f t="shared" si="5"/>
        <v>0</v>
      </c>
      <c r="AA13" s="15">
        <v>0.02</v>
      </c>
      <c r="AB13" s="21">
        <v>0.93</v>
      </c>
      <c r="AC13" s="12">
        <v>1</v>
      </c>
      <c r="AD13" s="15">
        <f t="shared" si="6"/>
        <v>0.93</v>
      </c>
      <c r="AE13" s="13" t="s">
        <v>3</v>
      </c>
      <c r="AF13" s="14">
        <v>1</v>
      </c>
      <c r="AG13" s="12">
        <v>0.5</v>
      </c>
      <c r="AH13" s="12">
        <f t="shared" si="7"/>
        <v>0.5</v>
      </c>
      <c r="AI13" s="13" t="s">
        <v>133</v>
      </c>
      <c r="AJ13" s="14">
        <v>0</v>
      </c>
      <c r="AK13" s="12">
        <v>1</v>
      </c>
      <c r="AL13" s="12">
        <f t="shared" si="8"/>
        <v>0</v>
      </c>
    </row>
    <row r="14" spans="1:38" s="16" customFormat="1" ht="19.5" customHeight="1" x14ac:dyDescent="0.3">
      <c r="A14" s="118" t="s">
        <v>50</v>
      </c>
      <c r="B14" s="118"/>
      <c r="C14" s="44"/>
      <c r="D14" s="23">
        <f t="shared" si="0"/>
        <v>4.46</v>
      </c>
      <c r="E14" s="11">
        <v>2</v>
      </c>
      <c r="F14" s="23">
        <f t="shared" si="1"/>
        <v>8.92</v>
      </c>
      <c r="G14" s="18">
        <v>0</v>
      </c>
      <c r="H14" s="19">
        <v>1</v>
      </c>
      <c r="I14" s="25">
        <v>1</v>
      </c>
      <c r="J14" s="43">
        <f t="shared" si="2"/>
        <v>1</v>
      </c>
      <c r="K14" s="25">
        <v>0</v>
      </c>
      <c r="L14" s="57">
        <v>1</v>
      </c>
      <c r="M14" s="25">
        <v>1</v>
      </c>
      <c r="N14" s="25">
        <v>1</v>
      </c>
      <c r="O14" s="22">
        <v>0</v>
      </c>
      <c r="P14" s="15">
        <v>1</v>
      </c>
      <c r="Q14" s="12">
        <v>1</v>
      </c>
      <c r="R14" s="15">
        <f t="shared" si="3"/>
        <v>1</v>
      </c>
      <c r="S14" s="15">
        <v>0.56000000000000005</v>
      </c>
      <c r="T14" s="15">
        <v>0.42</v>
      </c>
      <c r="U14" s="12">
        <v>0.5</v>
      </c>
      <c r="V14" s="20">
        <f t="shared" si="4"/>
        <v>0.21</v>
      </c>
      <c r="W14" s="20">
        <v>0.79</v>
      </c>
      <c r="X14" s="15">
        <v>0.02</v>
      </c>
      <c r="Y14" s="12">
        <v>1</v>
      </c>
      <c r="Z14" s="15">
        <f t="shared" si="5"/>
        <v>0.02</v>
      </c>
      <c r="AA14" s="15">
        <v>0.05</v>
      </c>
      <c r="AB14" s="21">
        <v>0.73</v>
      </c>
      <c r="AC14" s="12">
        <v>1</v>
      </c>
      <c r="AD14" s="15">
        <f t="shared" si="6"/>
        <v>0.73</v>
      </c>
      <c r="AE14" s="13" t="s">
        <v>3</v>
      </c>
      <c r="AF14" s="14">
        <v>1</v>
      </c>
      <c r="AG14" s="12">
        <v>0.5</v>
      </c>
      <c r="AH14" s="12">
        <f t="shared" si="7"/>
        <v>0.5</v>
      </c>
      <c r="AI14" s="13" t="s">
        <v>133</v>
      </c>
      <c r="AJ14" s="14">
        <v>0</v>
      </c>
      <c r="AK14" s="12">
        <v>1</v>
      </c>
      <c r="AL14" s="12">
        <f t="shared" si="8"/>
        <v>0</v>
      </c>
    </row>
    <row r="15" spans="1:38" s="16" customFormat="1" ht="19.5" customHeight="1" x14ac:dyDescent="0.3">
      <c r="A15" s="118" t="s">
        <v>51</v>
      </c>
      <c r="B15" s="118"/>
      <c r="C15" s="44"/>
      <c r="D15" s="23">
        <f t="shared" si="0"/>
        <v>4.2300000000000004</v>
      </c>
      <c r="E15" s="11">
        <v>2</v>
      </c>
      <c r="F15" s="23">
        <f t="shared" si="1"/>
        <v>8.4600000000000009</v>
      </c>
      <c r="G15" s="18">
        <v>0</v>
      </c>
      <c r="H15" s="19">
        <v>1</v>
      </c>
      <c r="I15" s="25">
        <v>1</v>
      </c>
      <c r="J15" s="43">
        <f t="shared" si="2"/>
        <v>1</v>
      </c>
      <c r="K15" s="25">
        <v>0</v>
      </c>
      <c r="L15" s="57">
        <v>1</v>
      </c>
      <c r="M15" s="25">
        <v>1</v>
      </c>
      <c r="N15" s="25">
        <v>1</v>
      </c>
      <c r="O15" s="22">
        <v>0</v>
      </c>
      <c r="P15" s="15">
        <v>1</v>
      </c>
      <c r="Q15" s="12">
        <v>1</v>
      </c>
      <c r="R15" s="15">
        <f t="shared" si="3"/>
        <v>1</v>
      </c>
      <c r="S15" s="15">
        <v>0.3</v>
      </c>
      <c r="T15" s="15">
        <v>0.71</v>
      </c>
      <c r="U15" s="12">
        <v>0.5</v>
      </c>
      <c r="V15" s="20">
        <f t="shared" si="4"/>
        <v>0.36</v>
      </c>
      <c r="W15" s="20">
        <v>1.07</v>
      </c>
      <c r="X15" s="15">
        <v>0.37</v>
      </c>
      <c r="Y15" s="12">
        <v>1</v>
      </c>
      <c r="Z15" s="15">
        <f t="shared" si="5"/>
        <v>0.37</v>
      </c>
      <c r="AA15" s="15">
        <v>0.16</v>
      </c>
      <c r="AB15" s="21">
        <v>0</v>
      </c>
      <c r="AC15" s="12">
        <v>1</v>
      </c>
      <c r="AD15" s="15">
        <f t="shared" si="6"/>
        <v>0</v>
      </c>
      <c r="AE15" s="13" t="s">
        <v>3</v>
      </c>
      <c r="AF15" s="14">
        <v>1</v>
      </c>
      <c r="AG15" s="12">
        <v>0.5</v>
      </c>
      <c r="AH15" s="12">
        <f t="shared" si="7"/>
        <v>0.5</v>
      </c>
      <c r="AI15" s="13" t="s">
        <v>133</v>
      </c>
      <c r="AJ15" s="14">
        <v>0</v>
      </c>
      <c r="AK15" s="12">
        <v>1</v>
      </c>
      <c r="AL15" s="12">
        <f t="shared" si="8"/>
        <v>0</v>
      </c>
    </row>
    <row r="16" spans="1:38" s="16" customFormat="1" ht="19.5" customHeight="1" x14ac:dyDescent="0.3">
      <c r="A16" s="118" t="s">
        <v>52</v>
      </c>
      <c r="B16" s="118"/>
      <c r="C16" s="44"/>
      <c r="D16" s="23">
        <f t="shared" si="0"/>
        <v>5.1100000000000003</v>
      </c>
      <c r="E16" s="11">
        <v>2</v>
      </c>
      <c r="F16" s="23">
        <f t="shared" si="1"/>
        <v>10.220000000000001</v>
      </c>
      <c r="G16" s="18">
        <v>0</v>
      </c>
      <c r="H16" s="19">
        <v>1</v>
      </c>
      <c r="I16" s="25">
        <v>1</v>
      </c>
      <c r="J16" s="43">
        <f t="shared" si="2"/>
        <v>1</v>
      </c>
      <c r="K16" s="25">
        <v>0</v>
      </c>
      <c r="L16" s="57">
        <v>1</v>
      </c>
      <c r="M16" s="25">
        <v>1</v>
      </c>
      <c r="N16" s="25">
        <v>1</v>
      </c>
      <c r="O16" s="22">
        <v>0</v>
      </c>
      <c r="P16" s="15">
        <v>1</v>
      </c>
      <c r="Q16" s="12">
        <v>1</v>
      </c>
      <c r="R16" s="15">
        <f t="shared" si="3"/>
        <v>1</v>
      </c>
      <c r="S16" s="15">
        <v>0.24</v>
      </c>
      <c r="T16" s="15">
        <v>0.78</v>
      </c>
      <c r="U16" s="12">
        <v>0.5</v>
      </c>
      <c r="V16" s="20">
        <f t="shared" si="4"/>
        <v>0.39</v>
      </c>
      <c r="W16" s="20">
        <v>1.01</v>
      </c>
      <c r="X16" s="15">
        <v>0.28999999999999998</v>
      </c>
      <c r="Y16" s="12">
        <v>1</v>
      </c>
      <c r="Z16" s="15">
        <f t="shared" si="5"/>
        <v>0.28999999999999998</v>
      </c>
      <c r="AA16" s="15">
        <v>0.02</v>
      </c>
      <c r="AB16" s="21">
        <v>0.93</v>
      </c>
      <c r="AC16" s="12">
        <v>1</v>
      </c>
      <c r="AD16" s="15">
        <f t="shared" si="6"/>
        <v>0.93</v>
      </c>
      <c r="AE16" s="13" t="s">
        <v>3</v>
      </c>
      <c r="AF16" s="14">
        <v>1</v>
      </c>
      <c r="AG16" s="12">
        <v>0.5</v>
      </c>
      <c r="AH16" s="12">
        <f t="shared" si="7"/>
        <v>0.5</v>
      </c>
      <c r="AI16" s="13" t="s">
        <v>133</v>
      </c>
      <c r="AJ16" s="14">
        <v>0</v>
      </c>
      <c r="AK16" s="12">
        <v>1</v>
      </c>
      <c r="AL16" s="12">
        <f t="shared" si="8"/>
        <v>0</v>
      </c>
    </row>
    <row r="17" spans="1:38" s="16" customFormat="1" ht="19.5" customHeight="1" x14ac:dyDescent="0.3">
      <c r="A17" s="118" t="s">
        <v>53</v>
      </c>
      <c r="B17" s="118"/>
      <c r="C17" s="44"/>
      <c r="D17" s="23">
        <f t="shared" si="0"/>
        <v>4.13</v>
      </c>
      <c r="E17" s="11">
        <v>2</v>
      </c>
      <c r="F17" s="23">
        <f t="shared" si="1"/>
        <v>8.26</v>
      </c>
      <c r="G17" s="18">
        <v>0</v>
      </c>
      <c r="H17" s="19">
        <v>1</v>
      </c>
      <c r="I17" s="25">
        <v>1</v>
      </c>
      <c r="J17" s="43">
        <f t="shared" si="2"/>
        <v>1</v>
      </c>
      <c r="K17" s="25">
        <v>0</v>
      </c>
      <c r="L17" s="57">
        <v>1</v>
      </c>
      <c r="M17" s="25">
        <v>1</v>
      </c>
      <c r="N17" s="25">
        <v>1</v>
      </c>
      <c r="O17" s="22">
        <v>0</v>
      </c>
      <c r="P17" s="15">
        <v>1</v>
      </c>
      <c r="Q17" s="12">
        <v>1</v>
      </c>
      <c r="R17" s="15">
        <f t="shared" si="3"/>
        <v>1</v>
      </c>
      <c r="S17" s="15">
        <v>0.93</v>
      </c>
      <c r="T17" s="15">
        <v>0</v>
      </c>
      <c r="U17" s="12">
        <v>0.5</v>
      </c>
      <c r="V17" s="20">
        <f t="shared" si="4"/>
        <v>0</v>
      </c>
      <c r="W17" s="20">
        <v>0.85</v>
      </c>
      <c r="X17" s="15">
        <v>0.1</v>
      </c>
      <c r="Y17" s="12">
        <v>1</v>
      </c>
      <c r="Z17" s="15">
        <f t="shared" si="5"/>
        <v>0.1</v>
      </c>
      <c r="AA17" s="15">
        <v>0.08</v>
      </c>
      <c r="AB17" s="21">
        <v>0.53</v>
      </c>
      <c r="AC17" s="12">
        <v>1</v>
      </c>
      <c r="AD17" s="15">
        <f t="shared" si="6"/>
        <v>0.53</v>
      </c>
      <c r="AE17" s="13" t="s">
        <v>3</v>
      </c>
      <c r="AF17" s="14">
        <v>1</v>
      </c>
      <c r="AG17" s="12">
        <v>0.5</v>
      </c>
      <c r="AH17" s="12">
        <f t="shared" si="7"/>
        <v>0.5</v>
      </c>
      <c r="AI17" s="13" t="s">
        <v>133</v>
      </c>
      <c r="AJ17" s="14">
        <v>0</v>
      </c>
      <c r="AK17" s="12">
        <v>1</v>
      </c>
      <c r="AL17" s="12">
        <f t="shared" si="8"/>
        <v>0</v>
      </c>
    </row>
    <row r="18" spans="1:38" s="16" customFormat="1" ht="19.5" customHeight="1" x14ac:dyDescent="0.3">
      <c r="A18" s="118" t="s">
        <v>54</v>
      </c>
      <c r="B18" s="118"/>
      <c r="C18" s="44"/>
      <c r="D18" s="23">
        <f t="shared" si="0"/>
        <v>5.12</v>
      </c>
      <c r="E18" s="11">
        <v>2</v>
      </c>
      <c r="F18" s="23">
        <f t="shared" si="1"/>
        <v>10.24</v>
      </c>
      <c r="G18" s="18">
        <v>0</v>
      </c>
      <c r="H18" s="19">
        <v>1</v>
      </c>
      <c r="I18" s="25">
        <v>1</v>
      </c>
      <c r="J18" s="43">
        <f t="shared" si="2"/>
        <v>1</v>
      </c>
      <c r="K18" s="25">
        <v>0</v>
      </c>
      <c r="L18" s="57">
        <v>1</v>
      </c>
      <c r="M18" s="25">
        <v>1</v>
      </c>
      <c r="N18" s="25">
        <v>1</v>
      </c>
      <c r="O18" s="22">
        <v>0</v>
      </c>
      <c r="P18" s="15">
        <v>1</v>
      </c>
      <c r="Q18" s="12">
        <v>1</v>
      </c>
      <c r="R18" s="15">
        <f t="shared" si="3"/>
        <v>1</v>
      </c>
      <c r="S18" s="15">
        <v>0.06</v>
      </c>
      <c r="T18" s="15">
        <v>0.98</v>
      </c>
      <c r="U18" s="12">
        <v>0.5</v>
      </c>
      <c r="V18" s="20">
        <f t="shared" si="4"/>
        <v>0.49</v>
      </c>
      <c r="W18" s="20">
        <v>0.88</v>
      </c>
      <c r="X18" s="15">
        <v>0.13</v>
      </c>
      <c r="Y18" s="12">
        <v>1</v>
      </c>
      <c r="Z18" s="15">
        <f t="shared" si="5"/>
        <v>0.13</v>
      </c>
      <c r="AA18" s="15">
        <v>0.01</v>
      </c>
      <c r="AB18" s="21">
        <v>1</v>
      </c>
      <c r="AC18" s="12">
        <v>1</v>
      </c>
      <c r="AD18" s="15">
        <f t="shared" si="6"/>
        <v>1</v>
      </c>
      <c r="AE18" s="13" t="s">
        <v>3</v>
      </c>
      <c r="AF18" s="14">
        <v>1</v>
      </c>
      <c r="AG18" s="12">
        <v>0.5</v>
      </c>
      <c r="AH18" s="12">
        <f t="shared" si="7"/>
        <v>0.5</v>
      </c>
      <c r="AI18" s="13" t="s">
        <v>133</v>
      </c>
      <c r="AJ18" s="14">
        <v>0</v>
      </c>
      <c r="AK18" s="12">
        <v>1</v>
      </c>
      <c r="AL18" s="12">
        <f t="shared" si="8"/>
        <v>0</v>
      </c>
    </row>
    <row r="19" spans="1:38" ht="17.25" customHeight="1" x14ac:dyDescent="0.3">
      <c r="A19" s="3"/>
      <c r="B19" s="3"/>
      <c r="C19" s="3"/>
      <c r="D19" s="6"/>
      <c r="E19" s="6"/>
      <c r="F19" s="6"/>
      <c r="G19" s="3"/>
      <c r="H19" s="3"/>
      <c r="I19" s="3"/>
      <c r="J19" s="3"/>
      <c r="K19" s="3"/>
      <c r="L19" s="3"/>
      <c r="M19" s="3"/>
      <c r="N19" s="3"/>
      <c r="O19" s="3"/>
      <c r="P19" s="3">
        <v>0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</row>
    <row r="20" spans="1:38" x14ac:dyDescent="0.2">
      <c r="A20" s="3"/>
      <c r="B20" s="3"/>
      <c r="C20" s="3"/>
      <c r="D20" s="6"/>
      <c r="E20" s="6"/>
      <c r="F20" s="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38" x14ac:dyDescent="0.2">
      <c r="A21" s="3"/>
      <c r="B21" s="3"/>
      <c r="C21" s="3"/>
      <c r="D21" s="6"/>
      <c r="E21" s="6"/>
      <c r="F21" s="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38" x14ac:dyDescent="0.2">
      <c r="A22" s="3"/>
      <c r="B22" s="3"/>
      <c r="C22" s="3"/>
      <c r="D22" s="6"/>
      <c r="E22" s="6"/>
      <c r="F22" s="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38" x14ac:dyDescent="0.2">
      <c r="A23" s="3"/>
      <c r="B23" s="3"/>
      <c r="C23" s="3"/>
      <c r="D23" s="6"/>
      <c r="E23" s="6"/>
      <c r="F23" s="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38" x14ac:dyDescent="0.2">
      <c r="A24" s="3"/>
      <c r="B24" s="3"/>
      <c r="C24" s="3"/>
      <c r="D24" s="6"/>
      <c r="E24" s="6"/>
      <c r="F24" s="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38" x14ac:dyDescent="0.2">
      <c r="A25" s="3"/>
      <c r="B25" s="3"/>
      <c r="C25" s="3"/>
      <c r="D25" s="6"/>
      <c r="E25" s="6"/>
      <c r="F25" s="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38" x14ac:dyDescent="0.2">
      <c r="A26" s="3"/>
      <c r="B26" s="3"/>
      <c r="C26" s="3"/>
      <c r="D26" s="6"/>
      <c r="E26" s="6"/>
      <c r="F26" s="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38" x14ac:dyDescent="0.2">
      <c r="A27" s="3"/>
      <c r="B27" s="3"/>
      <c r="C27" s="3"/>
      <c r="D27" s="6"/>
      <c r="E27" s="6"/>
      <c r="F27" s="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38" x14ac:dyDescent="0.2">
      <c r="A28" s="3"/>
      <c r="B28" s="3"/>
      <c r="C28" s="3"/>
      <c r="D28" s="6"/>
      <c r="E28" s="6"/>
      <c r="F28" s="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38" x14ac:dyDescent="0.2">
      <c r="A29" s="3"/>
      <c r="B29" s="3"/>
      <c r="C29" s="3"/>
      <c r="D29" s="6"/>
      <c r="E29" s="6"/>
      <c r="F29" s="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38" x14ac:dyDescent="0.2">
      <c r="A30" s="3"/>
      <c r="B30" s="3"/>
      <c r="C30" s="3"/>
      <c r="D30" s="6"/>
      <c r="E30" s="6"/>
      <c r="F30" s="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38" x14ac:dyDescent="0.2">
      <c r="A31" s="3"/>
      <c r="B31" s="3"/>
      <c r="C31" s="3"/>
      <c r="D31" s="6"/>
      <c r="E31" s="6"/>
      <c r="F31" s="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38" x14ac:dyDescent="0.2">
      <c r="A32" s="3"/>
      <c r="B32" s="3"/>
      <c r="C32" s="3"/>
      <c r="D32" s="6"/>
      <c r="E32" s="6"/>
      <c r="F32" s="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">
      <c r="A33" s="3"/>
      <c r="B33" s="3"/>
      <c r="C33" s="3"/>
      <c r="D33" s="6"/>
      <c r="E33" s="6"/>
      <c r="F33" s="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">
      <c r="A34" s="3"/>
      <c r="B34" s="3"/>
      <c r="C34" s="3"/>
      <c r="D34" s="6"/>
      <c r="E34" s="6"/>
      <c r="F34" s="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">
      <c r="A35" s="3"/>
      <c r="B35" s="3"/>
      <c r="C35" s="3"/>
      <c r="D35" s="6"/>
      <c r="E35" s="6"/>
      <c r="F35" s="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2">
      <c r="A36" s="3"/>
      <c r="B36" s="3"/>
      <c r="C36" s="3"/>
      <c r="D36" s="6"/>
      <c r="E36" s="6"/>
      <c r="F36" s="6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2">
      <c r="A37" s="3"/>
      <c r="B37" s="3"/>
      <c r="C37" s="3"/>
      <c r="D37" s="6"/>
      <c r="E37" s="6"/>
      <c r="F37" s="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">
      <c r="A38" s="3"/>
      <c r="B38" s="3"/>
      <c r="C38" s="3"/>
      <c r="D38" s="6"/>
      <c r="E38" s="6"/>
      <c r="F38" s="6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">
      <c r="A39" s="3"/>
      <c r="B39" s="3"/>
      <c r="C39" s="3"/>
      <c r="D39" s="6"/>
      <c r="E39" s="6"/>
      <c r="F39" s="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">
      <c r="A40" s="3"/>
      <c r="B40" s="3"/>
      <c r="C40" s="3"/>
      <c r="D40" s="6"/>
      <c r="E40" s="6"/>
      <c r="F40" s="6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">
      <c r="A41" s="3"/>
      <c r="B41" s="3"/>
      <c r="C41" s="3"/>
      <c r="D41" s="6"/>
      <c r="E41" s="6"/>
      <c r="F41" s="6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">
      <c r="A42" s="3"/>
      <c r="B42" s="3"/>
      <c r="C42" s="3"/>
      <c r="D42" s="6"/>
      <c r="E42" s="6"/>
      <c r="F42" s="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2">
      <c r="A43" s="3"/>
      <c r="B43" s="3"/>
      <c r="C43" s="3"/>
      <c r="D43" s="6"/>
      <c r="E43" s="6"/>
      <c r="F43" s="6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2">
      <c r="A44" s="3"/>
      <c r="B44" s="3"/>
      <c r="C44" s="3"/>
      <c r="D44" s="6"/>
      <c r="E44" s="6"/>
      <c r="F44" s="6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2">
      <c r="A45" s="3"/>
      <c r="B45" s="3"/>
      <c r="C45" s="3"/>
      <c r="D45" s="6"/>
      <c r="E45" s="6"/>
      <c r="F45" s="6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3"/>
      <c r="B46" s="3"/>
      <c r="C46" s="3"/>
      <c r="D46" s="6"/>
      <c r="E46" s="6"/>
      <c r="F46" s="6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3"/>
      <c r="B47" s="3"/>
      <c r="C47" s="3"/>
      <c r="D47" s="6"/>
      <c r="E47" s="6"/>
      <c r="F47" s="6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3"/>
      <c r="B48" s="3"/>
      <c r="C48" s="3"/>
      <c r="D48" s="6"/>
      <c r="E48" s="6"/>
      <c r="F48" s="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3"/>
      <c r="B49" s="3"/>
      <c r="C49" s="3"/>
      <c r="D49" s="6"/>
      <c r="E49" s="6"/>
      <c r="F49" s="6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2">
      <c r="A50" s="3"/>
      <c r="B50" s="3"/>
      <c r="C50" s="3"/>
      <c r="D50" s="6"/>
      <c r="E50" s="6"/>
      <c r="F50" s="6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">
      <c r="A51" s="3"/>
      <c r="B51" s="3"/>
      <c r="C51" s="3"/>
      <c r="D51" s="6"/>
      <c r="E51" s="6"/>
      <c r="F51" s="6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2">
      <c r="A52" s="3"/>
      <c r="B52" s="3"/>
      <c r="C52" s="3"/>
      <c r="D52" s="6"/>
      <c r="E52" s="6"/>
      <c r="F52" s="6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2">
      <c r="A53" s="3"/>
      <c r="B53" s="3"/>
      <c r="C53" s="3"/>
      <c r="D53" s="6"/>
      <c r="E53" s="6"/>
      <c r="F53" s="6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2">
      <c r="A54" s="3"/>
      <c r="B54" s="3"/>
      <c r="C54" s="3"/>
      <c r="D54" s="6"/>
      <c r="E54" s="6"/>
      <c r="F54" s="6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2">
      <c r="A55" s="3"/>
      <c r="B55" s="3"/>
      <c r="C55" s="3"/>
      <c r="D55" s="6"/>
      <c r="E55" s="6"/>
      <c r="F55" s="6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2">
      <c r="A56" s="3"/>
      <c r="B56" s="3"/>
      <c r="C56" s="3"/>
      <c r="D56" s="6"/>
      <c r="E56" s="6"/>
      <c r="F56" s="6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2">
      <c r="A57" s="3"/>
      <c r="B57" s="3"/>
      <c r="C57" s="3"/>
      <c r="D57" s="6"/>
      <c r="E57" s="6"/>
      <c r="F57" s="6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2">
      <c r="A58" s="3"/>
      <c r="B58" s="3"/>
      <c r="C58" s="3"/>
      <c r="D58" s="6"/>
      <c r="E58" s="6"/>
      <c r="F58" s="6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2">
      <c r="A59" s="3"/>
      <c r="B59" s="3"/>
      <c r="C59" s="3"/>
      <c r="D59" s="6"/>
      <c r="E59" s="6"/>
      <c r="F59" s="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2">
      <c r="A60" s="3"/>
      <c r="B60" s="3"/>
      <c r="C60" s="3"/>
      <c r="D60" s="6"/>
      <c r="E60" s="6"/>
      <c r="F60" s="6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2">
      <c r="A61" s="3"/>
      <c r="B61" s="3"/>
      <c r="C61" s="3"/>
      <c r="D61" s="6"/>
      <c r="E61" s="6"/>
      <c r="F61" s="6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2">
      <c r="A62" s="3"/>
      <c r="B62" s="3"/>
      <c r="C62" s="3"/>
      <c r="D62" s="6"/>
      <c r="E62" s="6"/>
      <c r="F62" s="6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2">
      <c r="A63" s="3"/>
      <c r="B63" s="3"/>
      <c r="C63" s="3"/>
      <c r="D63" s="6"/>
      <c r="E63" s="6"/>
      <c r="F63" s="6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2">
      <c r="A64" s="3"/>
      <c r="B64" s="3"/>
      <c r="C64" s="3"/>
      <c r="D64" s="6"/>
      <c r="E64" s="6"/>
      <c r="F64" s="6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6" x14ac:dyDescent="0.2">
      <c r="A65" s="3"/>
      <c r="B65" s="3"/>
      <c r="C65" s="3"/>
      <c r="D65" s="6"/>
      <c r="E65" s="6"/>
      <c r="F65" s="6"/>
    </row>
  </sheetData>
  <mergeCells count="59">
    <mergeCell ref="AG4:AG6"/>
    <mergeCell ref="AK4:AK6"/>
    <mergeCell ref="AL4:AL6"/>
    <mergeCell ref="AI4:AI6"/>
    <mergeCell ref="G2:N2"/>
    <mergeCell ref="AB2:AL2"/>
    <mergeCell ref="AE3:AH3"/>
    <mergeCell ref="AI3:AL3"/>
    <mergeCell ref="K3:N3"/>
    <mergeCell ref="AH4:AH6"/>
    <mergeCell ref="AA3:AD3"/>
    <mergeCell ref="S4:S6"/>
    <mergeCell ref="S3:V3"/>
    <mergeCell ref="W3:Z3"/>
    <mergeCell ref="W4:W6"/>
    <mergeCell ref="AC4:AC6"/>
    <mergeCell ref="AB4:AB6"/>
    <mergeCell ref="AD4:AD6"/>
    <mergeCell ref="AE4:AE6"/>
    <mergeCell ref="U4:U6"/>
    <mergeCell ref="AA4:AA6"/>
    <mergeCell ref="Z4:Z6"/>
    <mergeCell ref="Y4:Y6"/>
    <mergeCell ref="V4:V6"/>
    <mergeCell ref="A17:B17"/>
    <mergeCell ref="A18:B18"/>
    <mergeCell ref="A13:B13"/>
    <mergeCell ref="A14:B14"/>
    <mergeCell ref="A15:B15"/>
    <mergeCell ref="A16:B16"/>
    <mergeCell ref="A12:B12"/>
    <mergeCell ref="A9:B9"/>
    <mergeCell ref="C1:J1"/>
    <mergeCell ref="O3:R3"/>
    <mergeCell ref="R4:R6"/>
    <mergeCell ref="G3:J3"/>
    <mergeCell ref="G4:G6"/>
    <mergeCell ref="H4:H6"/>
    <mergeCell ref="K4:K6"/>
    <mergeCell ref="M4:M6"/>
    <mergeCell ref="N4:N6"/>
    <mergeCell ref="O2:Z2"/>
    <mergeCell ref="X4:X6"/>
    <mergeCell ref="T4:T6"/>
    <mergeCell ref="A8:B8"/>
    <mergeCell ref="O4:O6"/>
    <mergeCell ref="P4:P6"/>
    <mergeCell ref="A10:B10"/>
    <mergeCell ref="A11:B11"/>
    <mergeCell ref="Q4:Q6"/>
    <mergeCell ref="A7:B7"/>
    <mergeCell ref="E4:E6"/>
    <mergeCell ref="I4:I6"/>
    <mergeCell ref="J4:J6"/>
    <mergeCell ref="F4:F6"/>
    <mergeCell ref="A2:B6"/>
    <mergeCell ref="D4:D6"/>
    <mergeCell ref="C2:C6"/>
    <mergeCell ref="D2:F3"/>
  </mergeCells>
  <phoneticPr fontId="11" type="noConversion"/>
  <pageMargins left="0.26" right="0.31496062992125984" top="0.19685039370078741" bottom="0.35433070866141736" header="0.47" footer="0.31496062992125984"/>
  <pageSetup paperSize="8" scale="70" orientation="landscape" r:id="rId1"/>
  <rowBreaks count="1" manualBreakCount="1">
    <brk id="18" max="16383" man="1"/>
  </rowBreaks>
  <colBreaks count="2" manualBreakCount="2">
    <brk id="14" max="17" man="1"/>
    <brk id="27" max="1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view="pageBreakPreview" zoomScale="70" zoomScaleNormal="70" zoomScaleSheetLayoutView="70" workbookViewId="0">
      <pane xSplit="2" ySplit="7" topLeftCell="C8" activePane="bottomRight" state="frozenSplit"/>
      <selection activeCell="B20" sqref="B20"/>
      <selection pane="topRight" activeCell="B20" sqref="B20"/>
      <selection pane="bottomLeft" activeCell="B20" sqref="B20"/>
      <selection pane="bottomRight" activeCell="V3" sqref="V3:Y3"/>
    </sheetView>
  </sheetViews>
  <sheetFormatPr defaultColWidth="10.42578125" defaultRowHeight="12.75" x14ac:dyDescent="0.2"/>
  <cols>
    <col min="1" max="1" width="25.28515625" style="1" customWidth="1"/>
    <col min="2" max="2" width="7.28515625" style="1" customWidth="1"/>
    <col min="3" max="3" width="16.7109375" style="1" customWidth="1"/>
    <col min="4" max="4" width="14.7109375" style="1" customWidth="1"/>
    <col min="5" max="5" width="19.28515625" style="1" customWidth="1"/>
    <col min="6" max="7" width="18.140625" style="1" customWidth="1"/>
    <col min="8" max="8" width="16" style="1" customWidth="1"/>
    <col min="9" max="9" width="17.5703125" style="1" customWidth="1"/>
    <col min="10" max="10" width="20.42578125" style="1" customWidth="1"/>
    <col min="11" max="11" width="17.5703125" style="1" customWidth="1"/>
    <col min="12" max="12" width="13.85546875" style="1" customWidth="1"/>
    <col min="13" max="13" width="20" style="1" customWidth="1"/>
    <col min="14" max="15" width="20.140625" style="1" customWidth="1"/>
    <col min="16" max="16" width="12" style="1" customWidth="1"/>
    <col min="17" max="17" width="16.85546875" style="1" customWidth="1"/>
    <col min="18" max="18" width="14.7109375" style="1" customWidth="1"/>
    <col min="19" max="19" width="17.85546875" style="1" customWidth="1"/>
    <col min="20" max="20" width="13" style="1" customWidth="1"/>
    <col min="21" max="21" width="17.42578125" style="1" customWidth="1"/>
    <col min="22" max="22" width="16.140625" style="1" customWidth="1"/>
    <col min="23" max="23" width="16.28515625" style="1" customWidth="1"/>
    <col min="24" max="24" width="12.42578125" style="1" customWidth="1"/>
    <col min="25" max="25" width="13.5703125" style="1" customWidth="1"/>
    <col min="26" max="16384" width="10.42578125" style="1"/>
  </cols>
  <sheetData>
    <row r="1" spans="1:25" ht="38.25" customHeight="1" x14ac:dyDescent="0.2"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25" ht="14.25" customHeight="1" x14ac:dyDescent="0.2">
      <c r="A2" s="124" t="s">
        <v>0</v>
      </c>
      <c r="B2" s="127" t="s">
        <v>1</v>
      </c>
      <c r="C2" s="122"/>
      <c r="D2" s="122"/>
      <c r="E2" s="122"/>
      <c r="F2" s="128"/>
      <c r="G2" s="129"/>
      <c r="H2" s="129"/>
      <c r="I2" s="130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 t="s">
        <v>43</v>
      </c>
      <c r="W2" s="97"/>
      <c r="X2" s="97"/>
      <c r="Y2" s="97"/>
    </row>
    <row r="3" spans="1:25" ht="82.5" customHeight="1" x14ac:dyDescent="0.2">
      <c r="A3" s="125"/>
      <c r="B3" s="127"/>
      <c r="C3" s="122"/>
      <c r="D3" s="122"/>
      <c r="E3" s="122"/>
      <c r="F3" s="131" t="s">
        <v>134</v>
      </c>
      <c r="G3" s="131"/>
      <c r="H3" s="131"/>
      <c r="I3" s="131"/>
      <c r="J3" s="101" t="s">
        <v>38</v>
      </c>
      <c r="K3" s="101"/>
      <c r="L3" s="101"/>
      <c r="M3" s="101"/>
      <c r="N3" s="101" t="s">
        <v>74</v>
      </c>
      <c r="O3" s="101"/>
      <c r="P3" s="101"/>
      <c r="Q3" s="101"/>
      <c r="R3" s="101" t="s">
        <v>39</v>
      </c>
      <c r="S3" s="101"/>
      <c r="T3" s="101"/>
      <c r="U3" s="101"/>
      <c r="V3" s="101" t="s">
        <v>78</v>
      </c>
      <c r="W3" s="101"/>
      <c r="X3" s="101"/>
      <c r="Y3" s="101"/>
    </row>
    <row r="4" spans="1:25" ht="50.25" customHeight="1" x14ac:dyDescent="0.2">
      <c r="A4" s="125"/>
      <c r="B4" s="127"/>
      <c r="C4" s="102" t="s">
        <v>73</v>
      </c>
      <c r="D4" s="102" t="s">
        <v>12</v>
      </c>
      <c r="E4" s="102" t="s">
        <v>13</v>
      </c>
      <c r="F4" s="89" t="s">
        <v>69</v>
      </c>
      <c r="G4" s="89" t="s">
        <v>14</v>
      </c>
      <c r="H4" s="89" t="s">
        <v>12</v>
      </c>
      <c r="I4" s="89" t="s">
        <v>135</v>
      </c>
      <c r="J4" s="89" t="s">
        <v>71</v>
      </c>
      <c r="K4" s="24" t="s">
        <v>14</v>
      </c>
      <c r="L4" s="89" t="s">
        <v>12</v>
      </c>
      <c r="M4" s="89" t="s">
        <v>75</v>
      </c>
      <c r="N4" s="89" t="s">
        <v>71</v>
      </c>
      <c r="O4" s="24" t="s">
        <v>14</v>
      </c>
      <c r="P4" s="89" t="s">
        <v>12</v>
      </c>
      <c r="Q4" s="89" t="s">
        <v>76</v>
      </c>
      <c r="R4" s="89" t="s">
        <v>69</v>
      </c>
      <c r="S4" s="24" t="s">
        <v>14</v>
      </c>
      <c r="T4" s="89" t="s">
        <v>12</v>
      </c>
      <c r="U4" s="89" t="s">
        <v>77</v>
      </c>
      <c r="V4" s="89" t="s">
        <v>71</v>
      </c>
      <c r="W4" s="89" t="s">
        <v>14</v>
      </c>
      <c r="X4" s="89" t="s">
        <v>12</v>
      </c>
      <c r="Y4" s="89" t="s">
        <v>15</v>
      </c>
    </row>
    <row r="5" spans="1:25" ht="17.25" customHeight="1" x14ac:dyDescent="0.2">
      <c r="A5" s="125"/>
      <c r="B5" s="127"/>
      <c r="C5" s="109"/>
      <c r="D5" s="103"/>
      <c r="E5" s="103"/>
      <c r="F5" s="90"/>
      <c r="G5" s="90"/>
      <c r="H5" s="90"/>
      <c r="I5" s="90"/>
      <c r="J5" s="90"/>
      <c r="K5" s="2" t="s">
        <v>21</v>
      </c>
      <c r="L5" s="90"/>
      <c r="M5" s="90"/>
      <c r="N5" s="90"/>
      <c r="O5" s="2" t="s">
        <v>9</v>
      </c>
      <c r="P5" s="90"/>
      <c r="Q5" s="90"/>
      <c r="R5" s="90"/>
      <c r="S5" s="2" t="s">
        <v>9</v>
      </c>
      <c r="T5" s="90"/>
      <c r="U5" s="90"/>
      <c r="V5" s="90"/>
      <c r="W5" s="90"/>
      <c r="X5" s="90"/>
      <c r="Y5" s="90"/>
    </row>
    <row r="6" spans="1:25" ht="20.25" customHeight="1" x14ac:dyDescent="0.2">
      <c r="A6" s="126"/>
      <c r="B6" s="127"/>
      <c r="C6" s="110"/>
      <c r="D6" s="104"/>
      <c r="E6" s="104"/>
      <c r="F6" s="91"/>
      <c r="G6" s="91"/>
      <c r="H6" s="91"/>
      <c r="I6" s="91"/>
      <c r="J6" s="91"/>
      <c r="K6" s="2" t="s">
        <v>20</v>
      </c>
      <c r="L6" s="91"/>
      <c r="M6" s="91"/>
      <c r="N6" s="91"/>
      <c r="O6" s="2" t="s">
        <v>10</v>
      </c>
      <c r="P6" s="91"/>
      <c r="Q6" s="91"/>
      <c r="R6" s="91"/>
      <c r="S6" s="2" t="s">
        <v>10</v>
      </c>
      <c r="T6" s="91"/>
      <c r="U6" s="91"/>
      <c r="V6" s="91"/>
      <c r="W6" s="91"/>
      <c r="X6" s="91"/>
      <c r="Y6" s="91"/>
    </row>
    <row r="7" spans="1:25" s="9" customFormat="1" ht="12.75" customHeight="1" x14ac:dyDescent="0.2">
      <c r="A7" s="94" t="s">
        <v>2</v>
      </c>
      <c r="B7" s="94"/>
      <c r="C7" s="8"/>
      <c r="D7" s="8">
        <v>2</v>
      </c>
      <c r="E7" s="8">
        <v>3</v>
      </c>
      <c r="F7" s="8"/>
      <c r="G7" s="8"/>
      <c r="H7" s="8"/>
      <c r="I7" s="8"/>
      <c r="J7" s="8">
        <v>4</v>
      </c>
      <c r="K7" s="8">
        <v>5</v>
      </c>
      <c r="L7" s="8">
        <v>6</v>
      </c>
      <c r="M7" s="8">
        <v>7</v>
      </c>
      <c r="N7" s="8">
        <v>8</v>
      </c>
      <c r="O7" s="8">
        <v>9</v>
      </c>
      <c r="P7" s="8">
        <v>10</v>
      </c>
      <c r="Q7" s="8">
        <v>11</v>
      </c>
      <c r="R7" s="8">
        <v>12</v>
      </c>
      <c r="S7" s="8">
        <v>13</v>
      </c>
      <c r="T7" s="8">
        <v>14</v>
      </c>
      <c r="U7" s="8">
        <v>15</v>
      </c>
      <c r="V7" s="8">
        <v>16</v>
      </c>
      <c r="W7" s="8">
        <v>17</v>
      </c>
      <c r="X7" s="8">
        <v>18</v>
      </c>
      <c r="Y7" s="8">
        <v>19</v>
      </c>
    </row>
    <row r="8" spans="1:25" s="16" customFormat="1" ht="21.75" customHeight="1" x14ac:dyDescent="0.3">
      <c r="A8" s="82" t="s">
        <v>44</v>
      </c>
      <c r="B8" s="92"/>
      <c r="C8" s="27">
        <f>I8+M8+Q8+U8+Y8</f>
        <v>8</v>
      </c>
      <c r="D8" s="28">
        <v>1.5</v>
      </c>
      <c r="E8" s="27">
        <f>C8*D8</f>
        <v>12</v>
      </c>
      <c r="F8" s="58">
        <v>0</v>
      </c>
      <c r="G8" s="58">
        <v>1</v>
      </c>
      <c r="H8" s="58">
        <v>1</v>
      </c>
      <c r="I8" s="58">
        <f>G8*H8</f>
        <v>1</v>
      </c>
      <c r="J8" s="29">
        <v>0</v>
      </c>
      <c r="K8" s="14">
        <v>1</v>
      </c>
      <c r="L8" s="33">
        <v>1</v>
      </c>
      <c r="M8" s="12">
        <v>1</v>
      </c>
      <c r="N8" s="15" t="s">
        <v>63</v>
      </c>
      <c r="O8" s="12">
        <v>1</v>
      </c>
      <c r="P8" s="12">
        <v>2</v>
      </c>
      <c r="Q8" s="12">
        <f>P8*O8</f>
        <v>2</v>
      </c>
      <c r="R8" s="15" t="s">
        <v>36</v>
      </c>
      <c r="S8" s="12">
        <v>1</v>
      </c>
      <c r="T8" s="12">
        <v>1.5</v>
      </c>
      <c r="U8" s="12">
        <f>T8*S8</f>
        <v>1.5</v>
      </c>
      <c r="V8" s="29">
        <v>0</v>
      </c>
      <c r="W8" s="15">
        <v>1</v>
      </c>
      <c r="X8" s="12">
        <v>2.5</v>
      </c>
      <c r="Y8" s="15">
        <f>X8*W8</f>
        <v>2.5</v>
      </c>
    </row>
    <row r="9" spans="1:25" s="16" customFormat="1" ht="21.75" customHeight="1" x14ac:dyDescent="0.3">
      <c r="A9" s="82" t="s">
        <v>45</v>
      </c>
      <c r="B9" s="92"/>
      <c r="C9" s="27">
        <f t="shared" ref="C9:C18" si="0">I9+M9+Q9+U9+Y9</f>
        <v>8</v>
      </c>
      <c r="D9" s="28">
        <v>1.5</v>
      </c>
      <c r="E9" s="27">
        <f t="shared" ref="E9:E18" si="1">C9*D9</f>
        <v>12</v>
      </c>
      <c r="F9" s="58">
        <v>0</v>
      </c>
      <c r="G9" s="58">
        <v>1</v>
      </c>
      <c r="H9" s="58">
        <v>1</v>
      </c>
      <c r="I9" s="58">
        <f t="shared" ref="I9:I18" si="2">G9*H9</f>
        <v>1</v>
      </c>
      <c r="J9" s="29">
        <v>0</v>
      </c>
      <c r="K9" s="14">
        <v>1</v>
      </c>
      <c r="L9" s="33">
        <v>1</v>
      </c>
      <c r="M9" s="12">
        <v>1</v>
      </c>
      <c r="N9" s="15" t="s">
        <v>63</v>
      </c>
      <c r="O9" s="12">
        <v>1</v>
      </c>
      <c r="P9" s="12">
        <v>2</v>
      </c>
      <c r="Q9" s="12">
        <f t="shared" ref="Q9:Q18" si="3">P9*O9</f>
        <v>2</v>
      </c>
      <c r="R9" s="15" t="s">
        <v>36</v>
      </c>
      <c r="S9" s="12">
        <v>1</v>
      </c>
      <c r="T9" s="12">
        <v>1.5</v>
      </c>
      <c r="U9" s="12">
        <f t="shared" ref="U9:U18" si="4">T9*S9</f>
        <v>1.5</v>
      </c>
      <c r="V9" s="29">
        <v>0</v>
      </c>
      <c r="W9" s="15">
        <v>1</v>
      </c>
      <c r="X9" s="12">
        <v>2.5</v>
      </c>
      <c r="Y9" s="15">
        <f t="shared" ref="Y9:Y18" si="5">X9*W9</f>
        <v>2.5</v>
      </c>
    </row>
    <row r="10" spans="1:25" s="16" customFormat="1" ht="21.75" customHeight="1" x14ac:dyDescent="0.3">
      <c r="A10" s="82" t="s">
        <v>46</v>
      </c>
      <c r="B10" s="93"/>
      <c r="C10" s="27">
        <f t="shared" si="0"/>
        <v>8</v>
      </c>
      <c r="D10" s="28">
        <v>1.5</v>
      </c>
      <c r="E10" s="27">
        <f t="shared" si="1"/>
        <v>12</v>
      </c>
      <c r="F10" s="58">
        <v>0</v>
      </c>
      <c r="G10" s="58">
        <v>1</v>
      </c>
      <c r="H10" s="58">
        <v>1</v>
      </c>
      <c r="I10" s="58">
        <f t="shared" si="2"/>
        <v>1</v>
      </c>
      <c r="J10" s="29">
        <v>0</v>
      </c>
      <c r="K10" s="14">
        <v>1</v>
      </c>
      <c r="L10" s="33">
        <v>1</v>
      </c>
      <c r="M10" s="12">
        <v>1</v>
      </c>
      <c r="N10" s="15" t="s">
        <v>63</v>
      </c>
      <c r="O10" s="12">
        <v>1</v>
      </c>
      <c r="P10" s="12">
        <v>2</v>
      </c>
      <c r="Q10" s="12">
        <f t="shared" si="3"/>
        <v>2</v>
      </c>
      <c r="R10" s="15" t="s">
        <v>36</v>
      </c>
      <c r="S10" s="12">
        <v>1</v>
      </c>
      <c r="T10" s="12">
        <v>1.5</v>
      </c>
      <c r="U10" s="12">
        <f t="shared" si="4"/>
        <v>1.5</v>
      </c>
      <c r="V10" s="29">
        <v>0</v>
      </c>
      <c r="W10" s="15">
        <v>1</v>
      </c>
      <c r="X10" s="12">
        <v>2.5</v>
      </c>
      <c r="Y10" s="15">
        <f t="shared" si="5"/>
        <v>2.5</v>
      </c>
    </row>
    <row r="11" spans="1:25" s="16" customFormat="1" ht="21.75" customHeight="1" x14ac:dyDescent="0.3">
      <c r="A11" s="82" t="s">
        <v>47</v>
      </c>
      <c r="B11" s="83"/>
      <c r="C11" s="27">
        <f t="shared" si="0"/>
        <v>8</v>
      </c>
      <c r="D11" s="28">
        <v>1.5</v>
      </c>
      <c r="E11" s="27">
        <f t="shared" si="1"/>
        <v>12</v>
      </c>
      <c r="F11" s="58">
        <v>0</v>
      </c>
      <c r="G11" s="58">
        <v>1</v>
      </c>
      <c r="H11" s="58">
        <v>1</v>
      </c>
      <c r="I11" s="58">
        <f t="shared" si="2"/>
        <v>1</v>
      </c>
      <c r="J11" s="29">
        <v>0</v>
      </c>
      <c r="K11" s="14">
        <v>1</v>
      </c>
      <c r="L11" s="33">
        <v>1</v>
      </c>
      <c r="M11" s="12">
        <v>1</v>
      </c>
      <c r="N11" s="15" t="s">
        <v>63</v>
      </c>
      <c r="O11" s="12">
        <v>1</v>
      </c>
      <c r="P11" s="12">
        <v>2</v>
      </c>
      <c r="Q11" s="12">
        <f t="shared" si="3"/>
        <v>2</v>
      </c>
      <c r="R11" s="15" t="s">
        <v>36</v>
      </c>
      <c r="S11" s="12">
        <v>1</v>
      </c>
      <c r="T11" s="12">
        <v>1.5</v>
      </c>
      <c r="U11" s="12">
        <f t="shared" si="4"/>
        <v>1.5</v>
      </c>
      <c r="V11" s="29">
        <v>0</v>
      </c>
      <c r="W11" s="15">
        <v>1</v>
      </c>
      <c r="X11" s="12">
        <v>2.5</v>
      </c>
      <c r="Y11" s="15">
        <f t="shared" si="5"/>
        <v>2.5</v>
      </c>
    </row>
    <row r="12" spans="1:25" s="16" customFormat="1" ht="21.75" customHeight="1" x14ac:dyDescent="0.3">
      <c r="A12" s="82" t="s">
        <v>48</v>
      </c>
      <c r="B12" s="83"/>
      <c r="C12" s="27">
        <f t="shared" si="0"/>
        <v>8</v>
      </c>
      <c r="D12" s="28">
        <v>1.5</v>
      </c>
      <c r="E12" s="27">
        <f t="shared" si="1"/>
        <v>12</v>
      </c>
      <c r="F12" s="58">
        <v>0</v>
      </c>
      <c r="G12" s="58">
        <v>1</v>
      </c>
      <c r="H12" s="58">
        <v>1</v>
      </c>
      <c r="I12" s="58">
        <f t="shared" si="2"/>
        <v>1</v>
      </c>
      <c r="J12" s="29">
        <v>0</v>
      </c>
      <c r="K12" s="14">
        <v>1</v>
      </c>
      <c r="L12" s="33">
        <v>1</v>
      </c>
      <c r="M12" s="12">
        <v>1</v>
      </c>
      <c r="N12" s="15" t="s">
        <v>63</v>
      </c>
      <c r="O12" s="12">
        <v>1</v>
      </c>
      <c r="P12" s="12">
        <v>2</v>
      </c>
      <c r="Q12" s="12">
        <f t="shared" si="3"/>
        <v>2</v>
      </c>
      <c r="R12" s="15" t="s">
        <v>36</v>
      </c>
      <c r="S12" s="12">
        <v>1</v>
      </c>
      <c r="T12" s="12">
        <v>1.5</v>
      </c>
      <c r="U12" s="12">
        <f t="shared" si="4"/>
        <v>1.5</v>
      </c>
      <c r="V12" s="29">
        <v>0</v>
      </c>
      <c r="W12" s="15">
        <v>1</v>
      </c>
      <c r="X12" s="12">
        <v>2.5</v>
      </c>
      <c r="Y12" s="15">
        <f t="shared" si="5"/>
        <v>2.5</v>
      </c>
    </row>
    <row r="13" spans="1:25" s="16" customFormat="1" ht="21.75" customHeight="1" x14ac:dyDescent="0.3">
      <c r="A13" s="82" t="s">
        <v>49</v>
      </c>
      <c r="B13" s="83"/>
      <c r="C13" s="27">
        <f t="shared" si="0"/>
        <v>8</v>
      </c>
      <c r="D13" s="28">
        <v>1.5</v>
      </c>
      <c r="E13" s="27">
        <f t="shared" si="1"/>
        <v>12</v>
      </c>
      <c r="F13" s="58">
        <v>0</v>
      </c>
      <c r="G13" s="58">
        <v>1</v>
      </c>
      <c r="H13" s="58">
        <v>1</v>
      </c>
      <c r="I13" s="58">
        <f t="shared" si="2"/>
        <v>1</v>
      </c>
      <c r="J13" s="29">
        <v>0</v>
      </c>
      <c r="K13" s="14">
        <v>1</v>
      </c>
      <c r="L13" s="33">
        <v>1</v>
      </c>
      <c r="M13" s="12">
        <v>1</v>
      </c>
      <c r="N13" s="15" t="s">
        <v>63</v>
      </c>
      <c r="O13" s="12">
        <v>1</v>
      </c>
      <c r="P13" s="12">
        <v>2</v>
      </c>
      <c r="Q13" s="12">
        <f t="shared" si="3"/>
        <v>2</v>
      </c>
      <c r="R13" s="15" t="s">
        <v>36</v>
      </c>
      <c r="S13" s="12">
        <v>1</v>
      </c>
      <c r="T13" s="12">
        <v>1.5</v>
      </c>
      <c r="U13" s="12">
        <f t="shared" si="4"/>
        <v>1.5</v>
      </c>
      <c r="V13" s="29">
        <v>0</v>
      </c>
      <c r="W13" s="15">
        <v>1</v>
      </c>
      <c r="X13" s="12">
        <v>2.5</v>
      </c>
      <c r="Y13" s="15">
        <f t="shared" si="5"/>
        <v>2.5</v>
      </c>
    </row>
    <row r="14" spans="1:25" s="16" customFormat="1" ht="21.75" customHeight="1" x14ac:dyDescent="0.3">
      <c r="A14" s="82" t="s">
        <v>50</v>
      </c>
      <c r="B14" s="83"/>
      <c r="C14" s="27">
        <f t="shared" si="0"/>
        <v>8</v>
      </c>
      <c r="D14" s="28">
        <v>1.5</v>
      </c>
      <c r="E14" s="27">
        <f t="shared" si="1"/>
        <v>12</v>
      </c>
      <c r="F14" s="58">
        <v>0</v>
      </c>
      <c r="G14" s="58">
        <v>1</v>
      </c>
      <c r="H14" s="58">
        <v>1</v>
      </c>
      <c r="I14" s="58">
        <f t="shared" si="2"/>
        <v>1</v>
      </c>
      <c r="J14" s="29">
        <v>0</v>
      </c>
      <c r="K14" s="14">
        <v>1</v>
      </c>
      <c r="L14" s="33">
        <v>1</v>
      </c>
      <c r="M14" s="12">
        <v>1</v>
      </c>
      <c r="N14" s="15" t="s">
        <v>63</v>
      </c>
      <c r="O14" s="12">
        <v>1</v>
      </c>
      <c r="P14" s="12">
        <v>2</v>
      </c>
      <c r="Q14" s="12">
        <f t="shared" si="3"/>
        <v>2</v>
      </c>
      <c r="R14" s="15" t="s">
        <v>36</v>
      </c>
      <c r="S14" s="12">
        <v>1</v>
      </c>
      <c r="T14" s="12">
        <v>1.5</v>
      </c>
      <c r="U14" s="12">
        <f t="shared" si="4"/>
        <v>1.5</v>
      </c>
      <c r="V14" s="29">
        <v>0</v>
      </c>
      <c r="W14" s="15">
        <v>1</v>
      </c>
      <c r="X14" s="12">
        <v>2.5</v>
      </c>
      <c r="Y14" s="15">
        <f t="shared" si="5"/>
        <v>2.5</v>
      </c>
    </row>
    <row r="15" spans="1:25" s="16" customFormat="1" ht="21.75" customHeight="1" x14ac:dyDescent="0.3">
      <c r="A15" s="82" t="s">
        <v>51</v>
      </c>
      <c r="B15" s="83"/>
      <c r="C15" s="27">
        <f t="shared" si="0"/>
        <v>8</v>
      </c>
      <c r="D15" s="28">
        <v>1.5</v>
      </c>
      <c r="E15" s="27">
        <f t="shared" si="1"/>
        <v>12</v>
      </c>
      <c r="F15" s="58">
        <v>0</v>
      </c>
      <c r="G15" s="58">
        <v>1</v>
      </c>
      <c r="H15" s="58">
        <v>1</v>
      </c>
      <c r="I15" s="58">
        <f t="shared" si="2"/>
        <v>1</v>
      </c>
      <c r="J15" s="29">
        <v>0</v>
      </c>
      <c r="K15" s="14">
        <v>1</v>
      </c>
      <c r="L15" s="33">
        <v>1</v>
      </c>
      <c r="M15" s="12">
        <v>1</v>
      </c>
      <c r="N15" s="15" t="s">
        <v>63</v>
      </c>
      <c r="O15" s="12">
        <v>1</v>
      </c>
      <c r="P15" s="12">
        <v>2</v>
      </c>
      <c r="Q15" s="12">
        <f t="shared" si="3"/>
        <v>2</v>
      </c>
      <c r="R15" s="15" t="s">
        <v>36</v>
      </c>
      <c r="S15" s="12">
        <v>1</v>
      </c>
      <c r="T15" s="12">
        <v>1.5</v>
      </c>
      <c r="U15" s="12">
        <f t="shared" si="4"/>
        <v>1.5</v>
      </c>
      <c r="V15" s="29">
        <v>0</v>
      </c>
      <c r="W15" s="15">
        <v>1</v>
      </c>
      <c r="X15" s="12">
        <v>2.5</v>
      </c>
      <c r="Y15" s="15">
        <f t="shared" si="5"/>
        <v>2.5</v>
      </c>
    </row>
    <row r="16" spans="1:25" s="16" customFormat="1" ht="21.75" customHeight="1" x14ac:dyDescent="0.3">
      <c r="A16" s="82" t="s">
        <v>52</v>
      </c>
      <c r="B16" s="83"/>
      <c r="C16" s="27">
        <f t="shared" si="0"/>
        <v>8</v>
      </c>
      <c r="D16" s="28">
        <v>1.5</v>
      </c>
      <c r="E16" s="27">
        <f t="shared" si="1"/>
        <v>12</v>
      </c>
      <c r="F16" s="58">
        <v>0</v>
      </c>
      <c r="G16" s="58">
        <v>1</v>
      </c>
      <c r="H16" s="58">
        <v>1</v>
      </c>
      <c r="I16" s="58">
        <f t="shared" si="2"/>
        <v>1</v>
      </c>
      <c r="J16" s="29">
        <v>0</v>
      </c>
      <c r="K16" s="14">
        <v>1</v>
      </c>
      <c r="L16" s="33">
        <v>1</v>
      </c>
      <c r="M16" s="12">
        <v>1</v>
      </c>
      <c r="N16" s="15" t="s">
        <v>63</v>
      </c>
      <c r="O16" s="12">
        <v>1</v>
      </c>
      <c r="P16" s="12">
        <v>2</v>
      </c>
      <c r="Q16" s="12">
        <f t="shared" si="3"/>
        <v>2</v>
      </c>
      <c r="R16" s="15" t="s">
        <v>36</v>
      </c>
      <c r="S16" s="12">
        <v>1</v>
      </c>
      <c r="T16" s="12">
        <v>1.5</v>
      </c>
      <c r="U16" s="12">
        <f t="shared" si="4"/>
        <v>1.5</v>
      </c>
      <c r="V16" s="29">
        <v>0</v>
      </c>
      <c r="W16" s="15">
        <v>1</v>
      </c>
      <c r="X16" s="12">
        <v>2.5</v>
      </c>
      <c r="Y16" s="15">
        <f t="shared" si="5"/>
        <v>2.5</v>
      </c>
    </row>
    <row r="17" spans="1:25" s="16" customFormat="1" ht="21.75" customHeight="1" x14ac:dyDescent="0.3">
      <c r="A17" s="82" t="s">
        <v>53</v>
      </c>
      <c r="B17" s="83"/>
      <c r="C17" s="27">
        <f t="shared" si="0"/>
        <v>8</v>
      </c>
      <c r="D17" s="28">
        <v>1.5</v>
      </c>
      <c r="E17" s="27">
        <f t="shared" si="1"/>
        <v>12</v>
      </c>
      <c r="F17" s="58">
        <v>0</v>
      </c>
      <c r="G17" s="58">
        <v>1</v>
      </c>
      <c r="H17" s="58">
        <v>1</v>
      </c>
      <c r="I17" s="58">
        <f t="shared" si="2"/>
        <v>1</v>
      </c>
      <c r="J17" s="29">
        <v>0</v>
      </c>
      <c r="K17" s="14">
        <v>1</v>
      </c>
      <c r="L17" s="33">
        <v>1</v>
      </c>
      <c r="M17" s="12">
        <v>1</v>
      </c>
      <c r="N17" s="15" t="s">
        <v>63</v>
      </c>
      <c r="O17" s="12">
        <v>1</v>
      </c>
      <c r="P17" s="12">
        <v>2</v>
      </c>
      <c r="Q17" s="12">
        <f t="shared" si="3"/>
        <v>2</v>
      </c>
      <c r="R17" s="15" t="s">
        <v>36</v>
      </c>
      <c r="S17" s="12">
        <v>1</v>
      </c>
      <c r="T17" s="12">
        <v>1.5</v>
      </c>
      <c r="U17" s="12">
        <f t="shared" si="4"/>
        <v>1.5</v>
      </c>
      <c r="V17" s="29">
        <v>0</v>
      </c>
      <c r="W17" s="15">
        <v>1</v>
      </c>
      <c r="X17" s="12">
        <v>2.5</v>
      </c>
      <c r="Y17" s="15">
        <f t="shared" si="5"/>
        <v>2.5</v>
      </c>
    </row>
    <row r="18" spans="1:25" s="16" customFormat="1" ht="21.75" customHeight="1" x14ac:dyDescent="0.3">
      <c r="A18" s="118" t="s">
        <v>54</v>
      </c>
      <c r="B18" s="118"/>
      <c r="C18" s="27">
        <f t="shared" si="0"/>
        <v>8</v>
      </c>
      <c r="D18" s="28">
        <v>1.5</v>
      </c>
      <c r="E18" s="27">
        <f t="shared" si="1"/>
        <v>12</v>
      </c>
      <c r="F18" s="58">
        <v>0</v>
      </c>
      <c r="G18" s="58">
        <v>1</v>
      </c>
      <c r="H18" s="58">
        <v>1</v>
      </c>
      <c r="I18" s="58">
        <f t="shared" si="2"/>
        <v>1</v>
      </c>
      <c r="J18" s="29">
        <v>0</v>
      </c>
      <c r="K18" s="14">
        <v>1</v>
      </c>
      <c r="L18" s="33">
        <v>1</v>
      </c>
      <c r="M18" s="12">
        <v>1</v>
      </c>
      <c r="N18" s="15" t="s">
        <v>63</v>
      </c>
      <c r="O18" s="12">
        <v>1</v>
      </c>
      <c r="P18" s="12">
        <v>2</v>
      </c>
      <c r="Q18" s="12">
        <f t="shared" si="3"/>
        <v>2</v>
      </c>
      <c r="R18" s="15" t="s">
        <v>36</v>
      </c>
      <c r="S18" s="12">
        <v>1</v>
      </c>
      <c r="T18" s="12">
        <v>1.5</v>
      </c>
      <c r="U18" s="12">
        <f t="shared" si="4"/>
        <v>1.5</v>
      </c>
      <c r="V18" s="29">
        <v>0</v>
      </c>
      <c r="W18" s="15">
        <v>1</v>
      </c>
      <c r="X18" s="12">
        <v>2.5</v>
      </c>
      <c r="Y18" s="15">
        <f t="shared" si="5"/>
        <v>2.5</v>
      </c>
    </row>
    <row r="19" spans="1:25" x14ac:dyDescent="0.2">
      <c r="A19" s="45"/>
      <c r="B19" s="4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25" x14ac:dyDescent="0.2">
      <c r="A20" s="45"/>
      <c r="B20" s="4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25" x14ac:dyDescent="0.2">
      <c r="A21" s="45"/>
      <c r="B21" s="4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5" x14ac:dyDescent="0.2">
      <c r="A22" s="45"/>
      <c r="B22" s="4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5" x14ac:dyDescent="0.2">
      <c r="A23" s="45"/>
      <c r="B23" s="4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5" x14ac:dyDescent="0.2">
      <c r="A24" s="45"/>
      <c r="B24" s="4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5" x14ac:dyDescent="0.2">
      <c r="A25" s="45"/>
      <c r="B25" s="4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5" x14ac:dyDescent="0.2">
      <c r="A26" s="45"/>
      <c r="B26" s="4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2" x14ac:dyDescent="0.2">
      <c r="A65" s="3"/>
      <c r="B65" s="3"/>
    </row>
  </sheetData>
  <mergeCells count="44">
    <mergeCell ref="V2:Y2"/>
    <mergeCell ref="R3:U3"/>
    <mergeCell ref="E4:E6"/>
    <mergeCell ref="J4:J6"/>
    <mergeCell ref="X4:X6"/>
    <mergeCell ref="Y4:Y6"/>
    <mergeCell ref="V3:Y3"/>
    <mergeCell ref="T4:T6"/>
    <mergeCell ref="U4:U6"/>
    <mergeCell ref="G4:G6"/>
    <mergeCell ref="W4:W6"/>
    <mergeCell ref="J3:M3"/>
    <mergeCell ref="P4:P6"/>
    <mergeCell ref="Q4:Q6"/>
    <mergeCell ref="V4:V6"/>
    <mergeCell ref="R4:R6"/>
    <mergeCell ref="C1:R1"/>
    <mergeCell ref="A12:B12"/>
    <mergeCell ref="N4:N6"/>
    <mergeCell ref="B2:B6"/>
    <mergeCell ref="C2:E3"/>
    <mergeCell ref="J2:U2"/>
    <mergeCell ref="N3:Q3"/>
    <mergeCell ref="M4:M6"/>
    <mergeCell ref="C4:C6"/>
    <mergeCell ref="F2:I2"/>
    <mergeCell ref="F3:I3"/>
    <mergeCell ref="I4:I6"/>
    <mergeCell ref="D4:D6"/>
    <mergeCell ref="L4:L6"/>
    <mergeCell ref="F4:F6"/>
    <mergeCell ref="H4:H6"/>
    <mergeCell ref="A17:B17"/>
    <mergeCell ref="A18:B18"/>
    <mergeCell ref="A7:B7"/>
    <mergeCell ref="A16:B16"/>
    <mergeCell ref="A2:A6"/>
    <mergeCell ref="A13:B13"/>
    <mergeCell ref="A14:B14"/>
    <mergeCell ref="A8:B8"/>
    <mergeCell ref="A9:B9"/>
    <mergeCell ref="A15:B15"/>
    <mergeCell ref="A10:B10"/>
    <mergeCell ref="A11:B11"/>
  </mergeCells>
  <phoneticPr fontId="11" type="noConversion"/>
  <pageMargins left="0.31496062992125984" right="0.11811023622047245" top="0.15748031496062992" bottom="0.15748031496062992" header="0.31496062992125984" footer="0.31496062992125984"/>
  <pageSetup paperSize="8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zoomScale="70" zoomScaleNormal="70" workbookViewId="0">
      <pane xSplit="2" ySplit="7" topLeftCell="C8" activePane="bottomRight" state="frozenSplit"/>
      <selection activeCell="B20" sqref="B20"/>
      <selection pane="topRight" activeCell="B20" sqref="B20"/>
      <selection pane="bottomLeft" activeCell="B20" sqref="B20"/>
      <selection pane="bottomRight" activeCell="E8" sqref="E8"/>
    </sheetView>
  </sheetViews>
  <sheetFormatPr defaultColWidth="10.42578125" defaultRowHeight="12.75" x14ac:dyDescent="0.2"/>
  <cols>
    <col min="1" max="1" width="25.28515625" style="1" customWidth="1"/>
    <col min="2" max="2" width="7.28515625" style="1" customWidth="1"/>
    <col min="3" max="3" width="16" style="1" customWidth="1"/>
    <col min="4" max="4" width="11.5703125" style="1" customWidth="1"/>
    <col min="5" max="5" width="16.42578125" style="1" customWidth="1"/>
    <col min="6" max="7" width="16.140625" style="1" customWidth="1"/>
    <col min="8" max="8" width="12.85546875" style="32" customWidth="1"/>
    <col min="9" max="9" width="15.5703125" style="1" customWidth="1"/>
    <col min="10" max="10" width="22.28515625" style="1" customWidth="1"/>
    <col min="11" max="11" width="18.140625" style="1" customWidth="1"/>
    <col min="12" max="12" width="10.7109375" style="1" customWidth="1"/>
    <col min="13" max="13" width="13.140625" style="1" customWidth="1"/>
    <col min="14" max="14" width="19" style="1" customWidth="1"/>
    <col min="15" max="15" width="16.5703125" style="1" customWidth="1"/>
    <col min="16" max="16" width="10.42578125" style="1"/>
    <col min="17" max="17" width="13.28515625" style="1" customWidth="1"/>
    <col min="18" max="18" width="17.5703125" style="1" customWidth="1"/>
    <col min="19" max="19" width="12.140625" style="1" customWidth="1"/>
    <col min="20" max="20" width="8.85546875" style="1" customWidth="1"/>
    <col min="21" max="21" width="12.85546875" style="1" customWidth="1"/>
    <col min="22" max="22" width="19.140625" style="1" customWidth="1"/>
    <col min="23" max="23" width="15.7109375" style="1" customWidth="1"/>
    <col min="24" max="24" width="12.85546875" style="1" customWidth="1"/>
    <col min="25" max="25" width="15.28515625" style="1" customWidth="1"/>
    <col min="26" max="16384" width="10.42578125" style="1"/>
  </cols>
  <sheetData>
    <row r="1" spans="1:25" ht="38.25" customHeight="1" x14ac:dyDescent="0.2">
      <c r="C1" s="96"/>
      <c r="D1" s="96"/>
      <c r="E1" s="96"/>
      <c r="F1" s="135"/>
      <c r="G1" s="135"/>
      <c r="H1" s="135"/>
      <c r="I1" s="135"/>
      <c r="J1" s="135"/>
      <c r="K1" s="135"/>
      <c r="L1" s="135"/>
      <c r="M1" s="135"/>
    </row>
    <row r="2" spans="1:25" ht="14.25" customHeight="1" x14ac:dyDescent="0.2">
      <c r="A2" s="124" t="s">
        <v>0</v>
      </c>
      <c r="B2" s="127" t="s">
        <v>1</v>
      </c>
      <c r="C2" s="136"/>
      <c r="D2" s="136"/>
      <c r="E2" s="136"/>
      <c r="F2" s="134" t="s">
        <v>6</v>
      </c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5"/>
      <c r="V2" s="132"/>
      <c r="W2" s="132"/>
      <c r="X2" s="132"/>
      <c r="Y2" s="133"/>
    </row>
    <row r="3" spans="1:25" ht="134.25" customHeight="1" x14ac:dyDescent="0.2">
      <c r="A3" s="125"/>
      <c r="B3" s="127"/>
      <c r="C3" s="137"/>
      <c r="D3" s="137"/>
      <c r="E3" s="137"/>
      <c r="F3" s="101" t="s">
        <v>79</v>
      </c>
      <c r="G3" s="101"/>
      <c r="H3" s="101"/>
      <c r="I3" s="101"/>
      <c r="J3" s="101" t="s">
        <v>82</v>
      </c>
      <c r="K3" s="101"/>
      <c r="L3" s="101"/>
      <c r="M3" s="101"/>
      <c r="N3" s="101" t="s">
        <v>83</v>
      </c>
      <c r="O3" s="101"/>
      <c r="P3" s="101"/>
      <c r="Q3" s="101"/>
      <c r="R3" s="101" t="s">
        <v>145</v>
      </c>
      <c r="S3" s="101"/>
      <c r="T3" s="101"/>
      <c r="U3" s="101"/>
      <c r="V3" s="101" t="s">
        <v>88</v>
      </c>
      <c r="W3" s="101"/>
      <c r="X3" s="101"/>
      <c r="Y3" s="101"/>
    </row>
    <row r="4" spans="1:25" ht="50.25" customHeight="1" x14ac:dyDescent="0.2">
      <c r="A4" s="125"/>
      <c r="B4" s="127"/>
      <c r="C4" s="102" t="s">
        <v>98</v>
      </c>
      <c r="D4" s="102" t="s">
        <v>12</v>
      </c>
      <c r="E4" s="102" t="s">
        <v>40</v>
      </c>
      <c r="F4" s="89" t="s">
        <v>80</v>
      </c>
      <c r="G4" s="89" t="s">
        <v>14</v>
      </c>
      <c r="H4" s="138" t="s">
        <v>12</v>
      </c>
      <c r="I4" s="89" t="s">
        <v>81</v>
      </c>
      <c r="J4" s="89" t="s">
        <v>69</v>
      </c>
      <c r="K4" s="24" t="s">
        <v>14</v>
      </c>
      <c r="L4" s="89" t="s">
        <v>12</v>
      </c>
      <c r="M4" s="89" t="s">
        <v>84</v>
      </c>
      <c r="N4" s="89" t="s">
        <v>69</v>
      </c>
      <c r="O4" s="24" t="s">
        <v>14</v>
      </c>
      <c r="P4" s="89" t="s">
        <v>12</v>
      </c>
      <c r="Q4" s="89" t="s">
        <v>85</v>
      </c>
      <c r="R4" s="89" t="s">
        <v>69</v>
      </c>
      <c r="S4" s="24" t="s">
        <v>14</v>
      </c>
      <c r="T4" s="89" t="s">
        <v>12</v>
      </c>
      <c r="U4" s="89" t="s">
        <v>87</v>
      </c>
      <c r="V4" s="89" t="s">
        <v>69</v>
      </c>
      <c r="W4" s="24" t="s">
        <v>14</v>
      </c>
      <c r="X4" s="89" t="s">
        <v>12</v>
      </c>
      <c r="Y4" s="89" t="s">
        <v>89</v>
      </c>
    </row>
    <row r="5" spans="1:25" ht="17.25" customHeight="1" x14ac:dyDescent="0.2">
      <c r="A5" s="125"/>
      <c r="B5" s="127"/>
      <c r="C5" s="103"/>
      <c r="D5" s="103"/>
      <c r="E5" s="103"/>
      <c r="F5" s="90"/>
      <c r="G5" s="90"/>
      <c r="H5" s="139"/>
      <c r="I5" s="90"/>
      <c r="J5" s="90"/>
      <c r="K5" s="2" t="s">
        <v>25</v>
      </c>
      <c r="L5" s="90"/>
      <c r="M5" s="90"/>
      <c r="N5" s="90"/>
      <c r="O5" s="2" t="s">
        <v>22</v>
      </c>
      <c r="P5" s="90"/>
      <c r="Q5" s="90"/>
      <c r="R5" s="90"/>
      <c r="S5" s="2" t="s">
        <v>28</v>
      </c>
      <c r="T5" s="90"/>
      <c r="U5" s="90"/>
      <c r="V5" s="90"/>
      <c r="W5" s="2" t="s">
        <v>28</v>
      </c>
      <c r="X5" s="90"/>
      <c r="Y5" s="90"/>
    </row>
    <row r="6" spans="1:25" ht="20.25" customHeight="1" x14ac:dyDescent="0.2">
      <c r="A6" s="126"/>
      <c r="B6" s="127"/>
      <c r="C6" s="104"/>
      <c r="D6" s="104"/>
      <c r="E6" s="104"/>
      <c r="F6" s="91"/>
      <c r="G6" s="91"/>
      <c r="H6" s="140"/>
      <c r="I6" s="91"/>
      <c r="J6" s="91"/>
      <c r="K6" s="2" t="s">
        <v>26</v>
      </c>
      <c r="L6" s="91"/>
      <c r="M6" s="91"/>
      <c r="N6" s="91"/>
      <c r="O6" s="2" t="s">
        <v>23</v>
      </c>
      <c r="P6" s="91"/>
      <c r="Q6" s="91"/>
      <c r="R6" s="91"/>
      <c r="S6" s="2" t="s">
        <v>29</v>
      </c>
      <c r="T6" s="91"/>
      <c r="U6" s="91"/>
      <c r="V6" s="91"/>
      <c r="W6" s="2" t="s">
        <v>29</v>
      </c>
      <c r="X6" s="91"/>
      <c r="Y6" s="91"/>
    </row>
    <row r="7" spans="1:25" s="9" customFormat="1" ht="12.75" customHeight="1" x14ac:dyDescent="0.2">
      <c r="A7" s="94" t="s">
        <v>2</v>
      </c>
      <c r="B7" s="94"/>
      <c r="C7" s="8"/>
      <c r="D7" s="8">
        <v>2</v>
      </c>
      <c r="E7" s="8">
        <v>3</v>
      </c>
      <c r="F7" s="8">
        <v>4</v>
      </c>
      <c r="G7" s="8"/>
      <c r="H7" s="8">
        <v>6</v>
      </c>
      <c r="I7" s="8">
        <v>7</v>
      </c>
      <c r="J7" s="8">
        <v>12</v>
      </c>
      <c r="K7" s="8">
        <v>13</v>
      </c>
      <c r="L7" s="8">
        <v>14</v>
      </c>
      <c r="M7" s="8">
        <v>15</v>
      </c>
      <c r="N7" s="8">
        <v>16</v>
      </c>
      <c r="O7" s="8">
        <v>17</v>
      </c>
      <c r="P7" s="8">
        <v>18</v>
      </c>
      <c r="Q7" s="8">
        <v>19</v>
      </c>
      <c r="R7" s="8">
        <v>20</v>
      </c>
      <c r="S7" s="8">
        <v>21</v>
      </c>
      <c r="T7" s="8">
        <v>22</v>
      </c>
      <c r="U7" s="8">
        <v>23</v>
      </c>
      <c r="V7" s="8">
        <v>32</v>
      </c>
      <c r="W7" s="8">
        <v>33</v>
      </c>
      <c r="X7" s="8">
        <v>34</v>
      </c>
      <c r="Y7" s="8">
        <v>35</v>
      </c>
    </row>
    <row r="8" spans="1:25" s="16" customFormat="1" ht="21.75" customHeight="1" x14ac:dyDescent="0.3">
      <c r="A8" s="82" t="s">
        <v>44</v>
      </c>
      <c r="B8" s="92"/>
      <c r="C8" s="27">
        <f>I8+M8+Q8+U8+Y8</f>
        <v>4.4359999999999999</v>
      </c>
      <c r="D8" s="37">
        <v>2</v>
      </c>
      <c r="E8" s="27">
        <f>D8*C8</f>
        <v>8.8719999999999999</v>
      </c>
      <c r="F8" s="21">
        <v>0.12</v>
      </c>
      <c r="G8" s="21">
        <v>0.03</v>
      </c>
      <c r="H8" s="30">
        <v>1.2</v>
      </c>
      <c r="I8" s="15">
        <f>G8*H8</f>
        <v>3.5999999999999997E-2</v>
      </c>
      <c r="J8" s="34" t="s">
        <v>27</v>
      </c>
      <c r="K8" s="14">
        <v>1</v>
      </c>
      <c r="L8" s="12">
        <v>0.6</v>
      </c>
      <c r="M8" s="12">
        <f>L8*K8</f>
        <v>0.6</v>
      </c>
      <c r="N8" s="34" t="s">
        <v>86</v>
      </c>
      <c r="O8" s="14">
        <v>1</v>
      </c>
      <c r="P8" s="20">
        <v>0.85</v>
      </c>
      <c r="Q8" s="20">
        <f>O8*P8</f>
        <v>0.85</v>
      </c>
      <c r="R8" s="15" t="s">
        <v>3</v>
      </c>
      <c r="S8" s="14">
        <v>1</v>
      </c>
      <c r="T8" s="20">
        <v>1.35</v>
      </c>
      <c r="U8" s="20">
        <f>T8*S8</f>
        <v>1.35</v>
      </c>
      <c r="V8" s="15" t="s">
        <v>3</v>
      </c>
      <c r="W8" s="14">
        <v>1</v>
      </c>
      <c r="X8" s="12">
        <v>1.6</v>
      </c>
      <c r="Y8" s="12">
        <f>X8*W8</f>
        <v>1.6</v>
      </c>
    </row>
    <row r="9" spans="1:25" s="16" customFormat="1" ht="21.75" customHeight="1" x14ac:dyDescent="0.3">
      <c r="A9" s="82" t="s">
        <v>45</v>
      </c>
      <c r="B9" s="92"/>
      <c r="C9" s="27">
        <f t="shared" ref="C9:C18" si="0">I9+M9+Q9+U9+Y9</f>
        <v>5.516</v>
      </c>
      <c r="D9" s="37">
        <v>2</v>
      </c>
      <c r="E9" s="27">
        <f t="shared" ref="E9:E18" si="1">D9*C9</f>
        <v>11.032</v>
      </c>
      <c r="F9" s="21">
        <v>0.39</v>
      </c>
      <c r="G9" s="21">
        <v>0.93</v>
      </c>
      <c r="H9" s="30">
        <v>1.2</v>
      </c>
      <c r="I9" s="15">
        <f t="shared" ref="I9:I18" si="2">G9*H9</f>
        <v>1.1160000000000001</v>
      </c>
      <c r="J9" s="34" t="s">
        <v>27</v>
      </c>
      <c r="K9" s="14">
        <v>1</v>
      </c>
      <c r="L9" s="12">
        <v>0.6</v>
      </c>
      <c r="M9" s="12">
        <f t="shared" ref="M9:M18" si="3">L9*K9</f>
        <v>0.6</v>
      </c>
      <c r="N9" s="34" t="s">
        <v>86</v>
      </c>
      <c r="O9" s="14">
        <v>1</v>
      </c>
      <c r="P9" s="20">
        <v>0.85</v>
      </c>
      <c r="Q9" s="20">
        <f t="shared" ref="Q9:Q18" si="4">O9*P9</f>
        <v>0.85</v>
      </c>
      <c r="R9" s="15" t="s">
        <v>3</v>
      </c>
      <c r="S9" s="14">
        <v>1</v>
      </c>
      <c r="T9" s="20">
        <v>1.35</v>
      </c>
      <c r="U9" s="20">
        <f t="shared" ref="U9:U18" si="5">T9*S9</f>
        <v>1.35</v>
      </c>
      <c r="V9" s="15" t="s">
        <v>3</v>
      </c>
      <c r="W9" s="14">
        <v>1</v>
      </c>
      <c r="X9" s="12">
        <v>1.6</v>
      </c>
      <c r="Y9" s="12">
        <f t="shared" ref="Y9:Y18" si="6">X9*W9</f>
        <v>1.6</v>
      </c>
    </row>
    <row r="10" spans="1:25" s="16" customFormat="1" ht="21.75" customHeight="1" x14ac:dyDescent="0.3">
      <c r="A10" s="82" t="s">
        <v>46</v>
      </c>
      <c r="B10" s="93"/>
      <c r="C10" s="27">
        <f t="shared" si="0"/>
        <v>5.1559999999999997</v>
      </c>
      <c r="D10" s="37">
        <v>2</v>
      </c>
      <c r="E10" s="27">
        <f t="shared" si="1"/>
        <v>10.311999999999999</v>
      </c>
      <c r="F10" s="21">
        <v>0.3</v>
      </c>
      <c r="G10" s="21">
        <v>0.63</v>
      </c>
      <c r="H10" s="30">
        <v>1.2</v>
      </c>
      <c r="I10" s="15">
        <f t="shared" si="2"/>
        <v>0.75600000000000001</v>
      </c>
      <c r="J10" s="34" t="s">
        <v>27</v>
      </c>
      <c r="K10" s="14">
        <v>1</v>
      </c>
      <c r="L10" s="12">
        <v>0.6</v>
      </c>
      <c r="M10" s="12">
        <f t="shared" si="3"/>
        <v>0.6</v>
      </c>
      <c r="N10" s="34" t="s">
        <v>86</v>
      </c>
      <c r="O10" s="14">
        <v>1</v>
      </c>
      <c r="P10" s="20">
        <v>0.85</v>
      </c>
      <c r="Q10" s="20">
        <f t="shared" si="4"/>
        <v>0.85</v>
      </c>
      <c r="R10" s="15" t="s">
        <v>3</v>
      </c>
      <c r="S10" s="14">
        <v>1</v>
      </c>
      <c r="T10" s="20">
        <v>1.35</v>
      </c>
      <c r="U10" s="20">
        <f t="shared" si="5"/>
        <v>1.35</v>
      </c>
      <c r="V10" s="15" t="s">
        <v>3</v>
      </c>
      <c r="W10" s="14">
        <v>1</v>
      </c>
      <c r="X10" s="12">
        <v>1.6</v>
      </c>
      <c r="Y10" s="12">
        <f t="shared" si="6"/>
        <v>1.6</v>
      </c>
    </row>
    <row r="11" spans="1:25" s="16" customFormat="1" ht="21.75" customHeight="1" x14ac:dyDescent="0.3">
      <c r="A11" s="82" t="s">
        <v>47</v>
      </c>
      <c r="B11" s="83"/>
      <c r="C11" s="27">
        <f t="shared" si="0"/>
        <v>5.6</v>
      </c>
      <c r="D11" s="37">
        <v>2</v>
      </c>
      <c r="E11" s="27">
        <f t="shared" si="1"/>
        <v>11.2</v>
      </c>
      <c r="F11" s="21">
        <v>0.41</v>
      </c>
      <c r="G11" s="21">
        <v>1</v>
      </c>
      <c r="H11" s="30">
        <v>1.2</v>
      </c>
      <c r="I11" s="15">
        <f t="shared" si="2"/>
        <v>1.2</v>
      </c>
      <c r="J11" s="34" t="s">
        <v>27</v>
      </c>
      <c r="K11" s="14">
        <v>1</v>
      </c>
      <c r="L11" s="12">
        <v>0.6</v>
      </c>
      <c r="M11" s="12">
        <f t="shared" si="3"/>
        <v>0.6</v>
      </c>
      <c r="N11" s="34" t="s">
        <v>86</v>
      </c>
      <c r="O11" s="14">
        <v>1</v>
      </c>
      <c r="P11" s="20">
        <v>0.85</v>
      </c>
      <c r="Q11" s="20">
        <f t="shared" si="4"/>
        <v>0.85</v>
      </c>
      <c r="R11" s="15" t="s">
        <v>3</v>
      </c>
      <c r="S11" s="14">
        <v>1</v>
      </c>
      <c r="T11" s="20">
        <v>1.35</v>
      </c>
      <c r="U11" s="20">
        <f t="shared" si="5"/>
        <v>1.35</v>
      </c>
      <c r="V11" s="15" t="s">
        <v>3</v>
      </c>
      <c r="W11" s="14">
        <v>1</v>
      </c>
      <c r="X11" s="12">
        <v>1.6</v>
      </c>
      <c r="Y11" s="12">
        <f t="shared" si="6"/>
        <v>1.6</v>
      </c>
    </row>
    <row r="12" spans="1:25" s="16" customFormat="1" ht="21.75" customHeight="1" x14ac:dyDescent="0.3">
      <c r="A12" s="82" t="s">
        <v>48</v>
      </c>
      <c r="B12" s="83"/>
      <c r="C12" s="27">
        <f t="shared" si="0"/>
        <v>5.24</v>
      </c>
      <c r="D12" s="37">
        <v>2</v>
      </c>
      <c r="E12" s="27">
        <f t="shared" si="1"/>
        <v>10.48</v>
      </c>
      <c r="F12" s="21">
        <v>0.32</v>
      </c>
      <c r="G12" s="21">
        <v>0.7</v>
      </c>
      <c r="H12" s="30">
        <v>1.2</v>
      </c>
      <c r="I12" s="15">
        <f t="shared" si="2"/>
        <v>0.84</v>
      </c>
      <c r="J12" s="34" t="s">
        <v>27</v>
      </c>
      <c r="K12" s="14">
        <v>1</v>
      </c>
      <c r="L12" s="12">
        <v>0.6</v>
      </c>
      <c r="M12" s="12">
        <f t="shared" si="3"/>
        <v>0.6</v>
      </c>
      <c r="N12" s="34" t="s">
        <v>86</v>
      </c>
      <c r="O12" s="14">
        <v>1</v>
      </c>
      <c r="P12" s="20">
        <v>0.85</v>
      </c>
      <c r="Q12" s="20">
        <f t="shared" si="4"/>
        <v>0.85</v>
      </c>
      <c r="R12" s="15" t="s">
        <v>3</v>
      </c>
      <c r="S12" s="14">
        <v>1</v>
      </c>
      <c r="T12" s="20">
        <v>1.35</v>
      </c>
      <c r="U12" s="20">
        <f t="shared" si="5"/>
        <v>1.35</v>
      </c>
      <c r="V12" s="15" t="s">
        <v>3</v>
      </c>
      <c r="W12" s="14">
        <v>1</v>
      </c>
      <c r="X12" s="12">
        <v>1.6</v>
      </c>
      <c r="Y12" s="12">
        <f t="shared" si="6"/>
        <v>1.6</v>
      </c>
    </row>
    <row r="13" spans="1:25" s="16" customFormat="1" ht="21.75" customHeight="1" x14ac:dyDescent="0.3">
      <c r="A13" s="82" t="s">
        <v>49</v>
      </c>
      <c r="B13" s="83"/>
      <c r="C13" s="27">
        <f t="shared" si="0"/>
        <v>4.4000000000000004</v>
      </c>
      <c r="D13" s="37">
        <v>2</v>
      </c>
      <c r="E13" s="27">
        <f t="shared" si="1"/>
        <v>8.8000000000000007</v>
      </c>
      <c r="F13" s="21">
        <v>0.11</v>
      </c>
      <c r="G13" s="21">
        <v>0</v>
      </c>
      <c r="H13" s="30">
        <v>1.2</v>
      </c>
      <c r="I13" s="15">
        <f t="shared" si="2"/>
        <v>0</v>
      </c>
      <c r="J13" s="34" t="s">
        <v>27</v>
      </c>
      <c r="K13" s="14">
        <v>1</v>
      </c>
      <c r="L13" s="12">
        <v>0.6</v>
      </c>
      <c r="M13" s="12">
        <f t="shared" si="3"/>
        <v>0.6</v>
      </c>
      <c r="N13" s="34" t="s">
        <v>86</v>
      </c>
      <c r="O13" s="14">
        <v>1</v>
      </c>
      <c r="P13" s="20">
        <v>0.85</v>
      </c>
      <c r="Q13" s="20">
        <f t="shared" si="4"/>
        <v>0.85</v>
      </c>
      <c r="R13" s="15" t="s">
        <v>3</v>
      </c>
      <c r="S13" s="14">
        <v>1</v>
      </c>
      <c r="T13" s="20">
        <v>1.35</v>
      </c>
      <c r="U13" s="20">
        <f t="shared" si="5"/>
        <v>1.35</v>
      </c>
      <c r="V13" s="15" t="s">
        <v>3</v>
      </c>
      <c r="W13" s="14">
        <v>1</v>
      </c>
      <c r="X13" s="12">
        <v>1.6</v>
      </c>
      <c r="Y13" s="12">
        <f t="shared" si="6"/>
        <v>1.6</v>
      </c>
    </row>
    <row r="14" spans="1:25" s="16" customFormat="1" ht="21.75" customHeight="1" x14ac:dyDescent="0.3">
      <c r="A14" s="82" t="s">
        <v>50</v>
      </c>
      <c r="B14" s="83"/>
      <c r="C14" s="27">
        <f t="shared" si="0"/>
        <v>5.3959999999999999</v>
      </c>
      <c r="D14" s="37">
        <v>2</v>
      </c>
      <c r="E14" s="27">
        <f t="shared" si="1"/>
        <v>10.792</v>
      </c>
      <c r="F14" s="21">
        <v>0.36</v>
      </c>
      <c r="G14" s="21">
        <v>0.83</v>
      </c>
      <c r="H14" s="30">
        <v>1.2</v>
      </c>
      <c r="I14" s="15">
        <f t="shared" si="2"/>
        <v>0.996</v>
      </c>
      <c r="J14" s="34" t="s">
        <v>27</v>
      </c>
      <c r="K14" s="14">
        <v>1</v>
      </c>
      <c r="L14" s="12">
        <v>0.6</v>
      </c>
      <c r="M14" s="12">
        <f t="shared" si="3"/>
        <v>0.6</v>
      </c>
      <c r="N14" s="34" t="s">
        <v>86</v>
      </c>
      <c r="O14" s="14">
        <v>1</v>
      </c>
      <c r="P14" s="20">
        <v>0.85</v>
      </c>
      <c r="Q14" s="20">
        <f t="shared" si="4"/>
        <v>0.85</v>
      </c>
      <c r="R14" s="15" t="s">
        <v>3</v>
      </c>
      <c r="S14" s="14">
        <v>1</v>
      </c>
      <c r="T14" s="20">
        <v>1.35</v>
      </c>
      <c r="U14" s="20">
        <f t="shared" si="5"/>
        <v>1.35</v>
      </c>
      <c r="V14" s="15" t="s">
        <v>3</v>
      </c>
      <c r="W14" s="14">
        <v>1</v>
      </c>
      <c r="X14" s="12">
        <v>1.6</v>
      </c>
      <c r="Y14" s="12">
        <f t="shared" si="6"/>
        <v>1.6</v>
      </c>
    </row>
    <row r="15" spans="1:25" s="16" customFormat="1" ht="21.75" customHeight="1" x14ac:dyDescent="0.3">
      <c r="A15" s="82" t="s">
        <v>51</v>
      </c>
      <c r="B15" s="83"/>
      <c r="C15" s="27">
        <f t="shared" si="0"/>
        <v>4.88</v>
      </c>
      <c r="D15" s="37">
        <v>2</v>
      </c>
      <c r="E15" s="27">
        <f t="shared" si="1"/>
        <v>9.76</v>
      </c>
      <c r="F15" s="21">
        <v>0.23</v>
      </c>
      <c r="G15" s="21">
        <v>0.4</v>
      </c>
      <c r="H15" s="30">
        <v>1.2</v>
      </c>
      <c r="I15" s="15">
        <f t="shared" si="2"/>
        <v>0.48</v>
      </c>
      <c r="J15" s="34" t="s">
        <v>27</v>
      </c>
      <c r="K15" s="14">
        <v>1</v>
      </c>
      <c r="L15" s="12">
        <v>0.6</v>
      </c>
      <c r="M15" s="12">
        <f t="shared" si="3"/>
        <v>0.6</v>
      </c>
      <c r="N15" s="34" t="s">
        <v>86</v>
      </c>
      <c r="O15" s="14">
        <v>1</v>
      </c>
      <c r="P15" s="20">
        <v>0.85</v>
      </c>
      <c r="Q15" s="20">
        <f t="shared" si="4"/>
        <v>0.85</v>
      </c>
      <c r="R15" s="15" t="s">
        <v>3</v>
      </c>
      <c r="S15" s="14">
        <v>1</v>
      </c>
      <c r="T15" s="20">
        <v>1.35</v>
      </c>
      <c r="U15" s="20">
        <f t="shared" si="5"/>
        <v>1.35</v>
      </c>
      <c r="V15" s="15" t="s">
        <v>3</v>
      </c>
      <c r="W15" s="14">
        <v>1</v>
      </c>
      <c r="X15" s="12">
        <v>1.6</v>
      </c>
      <c r="Y15" s="12">
        <f t="shared" si="6"/>
        <v>1.6</v>
      </c>
    </row>
    <row r="16" spans="1:25" s="16" customFormat="1" ht="21.75" customHeight="1" x14ac:dyDescent="0.3">
      <c r="A16" s="82" t="s">
        <v>52</v>
      </c>
      <c r="B16" s="83"/>
      <c r="C16" s="27">
        <f t="shared" si="0"/>
        <v>4.9160000000000004</v>
      </c>
      <c r="D16" s="37">
        <v>2</v>
      </c>
      <c r="E16" s="27">
        <f t="shared" si="1"/>
        <v>9.8320000000000007</v>
      </c>
      <c r="F16" s="21">
        <v>0.24</v>
      </c>
      <c r="G16" s="21">
        <v>0.43</v>
      </c>
      <c r="H16" s="30">
        <v>1.2</v>
      </c>
      <c r="I16" s="15">
        <f t="shared" si="2"/>
        <v>0.51600000000000001</v>
      </c>
      <c r="J16" s="34" t="s">
        <v>27</v>
      </c>
      <c r="K16" s="14">
        <v>1</v>
      </c>
      <c r="L16" s="12">
        <v>0.6</v>
      </c>
      <c r="M16" s="12">
        <f t="shared" si="3"/>
        <v>0.6</v>
      </c>
      <c r="N16" s="34" t="s">
        <v>86</v>
      </c>
      <c r="O16" s="14">
        <v>1</v>
      </c>
      <c r="P16" s="20">
        <v>0.85</v>
      </c>
      <c r="Q16" s="20">
        <f t="shared" si="4"/>
        <v>0.85</v>
      </c>
      <c r="R16" s="15" t="s">
        <v>3</v>
      </c>
      <c r="S16" s="14">
        <v>1</v>
      </c>
      <c r="T16" s="20">
        <v>1.35</v>
      </c>
      <c r="U16" s="20">
        <f t="shared" si="5"/>
        <v>1.35</v>
      </c>
      <c r="V16" s="15" t="s">
        <v>3</v>
      </c>
      <c r="W16" s="14">
        <v>1</v>
      </c>
      <c r="X16" s="12">
        <v>1.6</v>
      </c>
      <c r="Y16" s="12">
        <f t="shared" si="6"/>
        <v>1.6</v>
      </c>
    </row>
    <row r="17" spans="1:25" s="16" customFormat="1" ht="21.75" customHeight="1" x14ac:dyDescent="0.3">
      <c r="A17" s="82" t="s">
        <v>53</v>
      </c>
      <c r="B17" s="83"/>
      <c r="C17" s="27">
        <f t="shared" si="0"/>
        <v>4.556</v>
      </c>
      <c r="D17" s="37">
        <v>2</v>
      </c>
      <c r="E17" s="27">
        <f t="shared" si="1"/>
        <v>9.1120000000000001</v>
      </c>
      <c r="F17" s="21">
        <v>0.15</v>
      </c>
      <c r="G17" s="21">
        <v>0.13</v>
      </c>
      <c r="H17" s="30">
        <v>1.2</v>
      </c>
      <c r="I17" s="15">
        <f t="shared" si="2"/>
        <v>0.156</v>
      </c>
      <c r="J17" s="34" t="s">
        <v>27</v>
      </c>
      <c r="K17" s="14">
        <v>1</v>
      </c>
      <c r="L17" s="12">
        <v>0.6</v>
      </c>
      <c r="M17" s="12">
        <f t="shared" si="3"/>
        <v>0.6</v>
      </c>
      <c r="N17" s="34" t="s">
        <v>86</v>
      </c>
      <c r="O17" s="14">
        <v>1</v>
      </c>
      <c r="P17" s="20">
        <v>0.85</v>
      </c>
      <c r="Q17" s="20">
        <f t="shared" si="4"/>
        <v>0.85</v>
      </c>
      <c r="R17" s="15" t="s">
        <v>3</v>
      </c>
      <c r="S17" s="14">
        <v>1</v>
      </c>
      <c r="T17" s="20">
        <v>1.35</v>
      </c>
      <c r="U17" s="20">
        <f t="shared" si="5"/>
        <v>1.35</v>
      </c>
      <c r="V17" s="15" t="s">
        <v>3</v>
      </c>
      <c r="W17" s="14">
        <v>1</v>
      </c>
      <c r="X17" s="12">
        <v>1.6</v>
      </c>
      <c r="Y17" s="12">
        <f t="shared" si="6"/>
        <v>1.6</v>
      </c>
    </row>
    <row r="18" spans="1:25" s="16" customFormat="1" ht="21.75" customHeight="1" x14ac:dyDescent="0.3">
      <c r="A18" s="118" t="s">
        <v>54</v>
      </c>
      <c r="B18" s="118"/>
      <c r="C18" s="27">
        <f t="shared" si="0"/>
        <v>5.48</v>
      </c>
      <c r="D18" s="37">
        <v>2</v>
      </c>
      <c r="E18" s="27">
        <f t="shared" si="1"/>
        <v>10.96</v>
      </c>
      <c r="F18" s="21">
        <v>0.38</v>
      </c>
      <c r="G18" s="21">
        <v>0.9</v>
      </c>
      <c r="H18" s="30">
        <v>1.2</v>
      </c>
      <c r="I18" s="15">
        <f t="shared" si="2"/>
        <v>1.08</v>
      </c>
      <c r="J18" s="34" t="s">
        <v>27</v>
      </c>
      <c r="K18" s="14">
        <v>1</v>
      </c>
      <c r="L18" s="12">
        <v>0.6</v>
      </c>
      <c r="M18" s="12">
        <f t="shared" si="3"/>
        <v>0.6</v>
      </c>
      <c r="N18" s="34" t="s">
        <v>86</v>
      </c>
      <c r="O18" s="14">
        <v>1</v>
      </c>
      <c r="P18" s="20">
        <v>0.85</v>
      </c>
      <c r="Q18" s="20">
        <f t="shared" si="4"/>
        <v>0.85</v>
      </c>
      <c r="R18" s="15" t="s">
        <v>3</v>
      </c>
      <c r="S18" s="14">
        <v>1</v>
      </c>
      <c r="T18" s="20">
        <v>1.35</v>
      </c>
      <c r="U18" s="20">
        <f t="shared" si="5"/>
        <v>1.35</v>
      </c>
      <c r="V18" s="15" t="s">
        <v>3</v>
      </c>
      <c r="W18" s="14">
        <v>1</v>
      </c>
      <c r="X18" s="12">
        <v>1.6</v>
      </c>
      <c r="Y18" s="12">
        <f t="shared" si="6"/>
        <v>1.6</v>
      </c>
    </row>
    <row r="19" spans="1:25" ht="17.25" customHeight="1" x14ac:dyDescent="0.2">
      <c r="A19" s="3"/>
      <c r="B19" s="3"/>
      <c r="C19" s="3"/>
      <c r="D19" s="3"/>
      <c r="E19" s="3"/>
      <c r="F19" s="3"/>
      <c r="G19" s="3"/>
      <c r="H19" s="31"/>
      <c r="I19" s="3"/>
    </row>
    <row r="20" spans="1:25" x14ac:dyDescent="0.2">
      <c r="A20" s="3"/>
      <c r="B20" s="3"/>
      <c r="C20" s="3"/>
      <c r="D20" s="3"/>
      <c r="E20" s="3"/>
      <c r="F20" s="3"/>
      <c r="G20" s="3"/>
      <c r="H20" s="31"/>
      <c r="I20" s="3"/>
    </row>
    <row r="21" spans="1:25" x14ac:dyDescent="0.2">
      <c r="A21" s="3"/>
      <c r="B21" s="3"/>
      <c r="C21" s="3"/>
      <c r="D21" s="3"/>
      <c r="E21" s="3"/>
      <c r="F21" s="3"/>
      <c r="G21" s="3"/>
      <c r="H21" s="31"/>
      <c r="I21" s="3"/>
    </row>
    <row r="22" spans="1:25" x14ac:dyDescent="0.2">
      <c r="A22" s="3"/>
      <c r="B22" s="3"/>
      <c r="C22" s="3"/>
      <c r="D22" s="3"/>
      <c r="E22" s="3"/>
      <c r="F22" s="3"/>
      <c r="G22" s="3"/>
      <c r="H22" s="31"/>
      <c r="I22" s="3"/>
    </row>
    <row r="23" spans="1:25" x14ac:dyDescent="0.2">
      <c r="A23" s="3"/>
      <c r="B23" s="3"/>
      <c r="C23" s="3"/>
      <c r="D23" s="3"/>
      <c r="E23" s="3"/>
      <c r="F23" s="3"/>
      <c r="G23" s="3"/>
      <c r="H23" s="31"/>
      <c r="I23" s="3"/>
    </row>
    <row r="24" spans="1:25" x14ac:dyDescent="0.2">
      <c r="A24" s="3"/>
      <c r="B24" s="3"/>
      <c r="C24" s="3"/>
      <c r="D24" s="3"/>
      <c r="E24" s="3"/>
      <c r="F24" s="3"/>
      <c r="G24" s="3"/>
      <c r="H24" s="31"/>
      <c r="I24" s="3"/>
    </row>
    <row r="25" spans="1:25" x14ac:dyDescent="0.2">
      <c r="A25" s="3"/>
      <c r="B25" s="3"/>
      <c r="C25" s="3"/>
      <c r="D25" s="3"/>
      <c r="E25" s="3"/>
      <c r="F25" s="3"/>
      <c r="G25" s="3"/>
      <c r="H25" s="31"/>
      <c r="I25" s="3"/>
    </row>
    <row r="26" spans="1:25" x14ac:dyDescent="0.2">
      <c r="A26" s="3"/>
      <c r="B26" s="3"/>
      <c r="C26" s="3"/>
      <c r="D26" s="3"/>
      <c r="E26" s="3"/>
      <c r="F26" s="3"/>
      <c r="G26" s="3"/>
      <c r="H26" s="31"/>
      <c r="I26" s="3"/>
    </row>
    <row r="27" spans="1:25" x14ac:dyDescent="0.2">
      <c r="A27" s="3"/>
      <c r="B27" s="3"/>
      <c r="C27" s="3"/>
      <c r="D27" s="3"/>
      <c r="E27" s="3"/>
      <c r="F27" s="3"/>
      <c r="G27" s="3"/>
      <c r="H27" s="31"/>
      <c r="I27" s="3"/>
    </row>
    <row r="28" spans="1:25" x14ac:dyDescent="0.2">
      <c r="A28" s="3"/>
      <c r="B28" s="3"/>
      <c r="C28" s="3"/>
      <c r="D28" s="3"/>
      <c r="E28" s="3"/>
      <c r="F28" s="3"/>
      <c r="G28" s="3"/>
      <c r="H28" s="31"/>
      <c r="I28" s="3"/>
    </row>
    <row r="29" spans="1:25" x14ac:dyDescent="0.2">
      <c r="A29" s="3"/>
      <c r="B29" s="3"/>
      <c r="C29" s="3"/>
      <c r="D29" s="3"/>
      <c r="E29" s="3"/>
      <c r="F29" s="3"/>
      <c r="G29" s="3"/>
      <c r="H29" s="31"/>
      <c r="I29" s="3"/>
    </row>
    <row r="30" spans="1:25" x14ac:dyDescent="0.2">
      <c r="A30" s="3"/>
      <c r="B30" s="3"/>
      <c r="C30" s="3"/>
      <c r="D30" s="3"/>
      <c r="E30" s="3"/>
      <c r="F30" s="3"/>
      <c r="G30" s="3"/>
      <c r="H30" s="31"/>
      <c r="I30" s="3"/>
    </row>
    <row r="31" spans="1:25" x14ac:dyDescent="0.2">
      <c r="A31" s="3"/>
      <c r="B31" s="3"/>
      <c r="C31" s="3"/>
      <c r="D31" s="3"/>
      <c r="E31" s="3"/>
      <c r="F31" s="3"/>
      <c r="G31" s="3"/>
      <c r="H31" s="31"/>
      <c r="I31" s="3"/>
    </row>
    <row r="32" spans="1:25" x14ac:dyDescent="0.2">
      <c r="A32" s="3"/>
      <c r="B32" s="3"/>
      <c r="C32" s="3"/>
      <c r="D32" s="3"/>
      <c r="E32" s="3"/>
      <c r="F32" s="3"/>
      <c r="G32" s="3"/>
      <c r="H32" s="31"/>
      <c r="I32" s="3"/>
    </row>
    <row r="33" spans="1:9" x14ac:dyDescent="0.2">
      <c r="A33" s="3"/>
      <c r="B33" s="3"/>
      <c r="C33" s="3"/>
      <c r="D33" s="3"/>
      <c r="E33" s="3"/>
      <c r="F33" s="3"/>
      <c r="G33" s="3"/>
      <c r="H33" s="31"/>
      <c r="I33" s="3"/>
    </row>
    <row r="34" spans="1:9" x14ac:dyDescent="0.2">
      <c r="A34" s="3"/>
      <c r="B34" s="3"/>
      <c r="C34" s="3"/>
      <c r="D34" s="3"/>
      <c r="E34" s="3"/>
      <c r="F34" s="3"/>
      <c r="G34" s="3"/>
      <c r="H34" s="31"/>
      <c r="I34" s="3"/>
    </row>
    <row r="35" spans="1:9" x14ac:dyDescent="0.2">
      <c r="A35" s="3"/>
      <c r="B35" s="3"/>
      <c r="C35" s="3"/>
      <c r="D35" s="3"/>
      <c r="E35" s="3"/>
      <c r="F35" s="3"/>
      <c r="G35" s="3"/>
      <c r="H35" s="31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1"/>
      <c r="I36" s="3"/>
    </row>
    <row r="37" spans="1:9" x14ac:dyDescent="0.2">
      <c r="A37" s="3"/>
      <c r="B37" s="3"/>
      <c r="C37" s="3"/>
      <c r="D37" s="3"/>
      <c r="E37" s="3"/>
      <c r="F37" s="3"/>
      <c r="G37" s="3"/>
      <c r="H37" s="31"/>
      <c r="I37" s="3"/>
    </row>
    <row r="38" spans="1:9" x14ac:dyDescent="0.2">
      <c r="A38" s="3"/>
      <c r="B38" s="3"/>
      <c r="C38" s="3"/>
      <c r="D38" s="3"/>
      <c r="E38" s="3"/>
      <c r="F38" s="3"/>
      <c r="G38" s="3"/>
      <c r="H38" s="31"/>
      <c r="I38" s="3"/>
    </row>
    <row r="39" spans="1:9" x14ac:dyDescent="0.2">
      <c r="A39" s="3"/>
      <c r="B39" s="3"/>
      <c r="C39" s="3"/>
      <c r="D39" s="3"/>
      <c r="E39" s="3"/>
      <c r="F39" s="3"/>
      <c r="G39" s="3"/>
      <c r="H39" s="31"/>
      <c r="I39" s="3"/>
    </row>
    <row r="40" spans="1:9" x14ac:dyDescent="0.2">
      <c r="A40" s="3"/>
      <c r="B40" s="3"/>
      <c r="C40" s="3"/>
      <c r="D40" s="3"/>
      <c r="E40" s="3"/>
      <c r="F40" s="3"/>
      <c r="G40" s="3"/>
      <c r="H40" s="31"/>
      <c r="I40" s="3"/>
    </row>
    <row r="41" spans="1:9" x14ac:dyDescent="0.2">
      <c r="A41" s="3"/>
      <c r="B41" s="3"/>
      <c r="C41" s="3"/>
      <c r="D41" s="3"/>
      <c r="E41" s="3"/>
      <c r="F41" s="3"/>
      <c r="G41" s="3"/>
      <c r="H41" s="31"/>
      <c r="I41" s="3"/>
    </row>
    <row r="42" spans="1:9" x14ac:dyDescent="0.2">
      <c r="A42" s="3"/>
      <c r="B42" s="3"/>
      <c r="C42" s="3"/>
      <c r="D42" s="3"/>
      <c r="E42" s="3"/>
      <c r="F42" s="3"/>
      <c r="G42" s="3"/>
      <c r="H42" s="31"/>
      <c r="I42" s="3"/>
    </row>
    <row r="43" spans="1:9" x14ac:dyDescent="0.2">
      <c r="A43" s="3"/>
      <c r="B43" s="3"/>
      <c r="C43" s="3"/>
      <c r="D43" s="3"/>
      <c r="E43" s="3"/>
      <c r="F43" s="3"/>
      <c r="G43" s="3"/>
      <c r="H43" s="31"/>
      <c r="I43" s="3"/>
    </row>
    <row r="44" spans="1:9" x14ac:dyDescent="0.2">
      <c r="A44" s="3"/>
      <c r="B44" s="3"/>
      <c r="C44" s="3"/>
      <c r="D44" s="3"/>
      <c r="E44" s="3"/>
      <c r="F44" s="3"/>
      <c r="G44" s="3"/>
      <c r="H44" s="31"/>
      <c r="I44" s="3"/>
    </row>
    <row r="45" spans="1:9" x14ac:dyDescent="0.2">
      <c r="A45" s="3"/>
      <c r="B45" s="3"/>
      <c r="C45" s="3"/>
      <c r="D45" s="3"/>
      <c r="E45" s="3"/>
      <c r="F45" s="3"/>
      <c r="G45" s="3"/>
      <c r="H45" s="31"/>
      <c r="I45" s="3"/>
    </row>
    <row r="46" spans="1:9" x14ac:dyDescent="0.2">
      <c r="A46" s="3"/>
      <c r="B46" s="3"/>
      <c r="C46" s="3"/>
      <c r="D46" s="3"/>
      <c r="E46" s="3"/>
      <c r="F46" s="3"/>
      <c r="G46" s="3"/>
      <c r="H46" s="31"/>
      <c r="I46" s="3"/>
    </row>
    <row r="47" spans="1:9" x14ac:dyDescent="0.2">
      <c r="A47" s="3"/>
      <c r="B47" s="3"/>
      <c r="C47" s="3"/>
      <c r="D47" s="3"/>
      <c r="E47" s="3"/>
      <c r="F47" s="3"/>
      <c r="G47" s="3"/>
      <c r="H47" s="31"/>
      <c r="I47" s="3"/>
    </row>
    <row r="48" spans="1:9" x14ac:dyDescent="0.2">
      <c r="A48" s="3"/>
      <c r="B48" s="3"/>
      <c r="C48" s="3"/>
      <c r="D48" s="3"/>
      <c r="E48" s="3"/>
      <c r="F48" s="3"/>
      <c r="G48" s="3"/>
      <c r="H48" s="31"/>
      <c r="I48" s="3"/>
    </row>
    <row r="49" spans="1:9" x14ac:dyDescent="0.2">
      <c r="A49" s="3"/>
      <c r="B49" s="3"/>
      <c r="C49" s="3"/>
      <c r="D49" s="3"/>
      <c r="E49" s="3"/>
      <c r="F49" s="3"/>
      <c r="G49" s="3"/>
      <c r="H49" s="31"/>
      <c r="I49" s="3"/>
    </row>
    <row r="50" spans="1:9" x14ac:dyDescent="0.2">
      <c r="A50" s="3"/>
      <c r="B50" s="3"/>
      <c r="C50" s="3"/>
      <c r="D50" s="3"/>
      <c r="E50" s="3"/>
      <c r="F50" s="3"/>
      <c r="G50" s="3"/>
      <c r="H50" s="31"/>
      <c r="I50" s="3"/>
    </row>
    <row r="51" spans="1:9" x14ac:dyDescent="0.2">
      <c r="A51" s="3"/>
      <c r="B51" s="3"/>
      <c r="C51" s="3"/>
      <c r="D51" s="3"/>
      <c r="E51" s="3"/>
      <c r="F51" s="3"/>
      <c r="G51" s="3"/>
      <c r="H51" s="31"/>
      <c r="I51" s="3"/>
    </row>
    <row r="52" spans="1:9" x14ac:dyDescent="0.2">
      <c r="A52" s="3"/>
      <c r="B52" s="3"/>
      <c r="C52" s="3"/>
      <c r="D52" s="3"/>
      <c r="E52" s="3"/>
      <c r="F52" s="3"/>
      <c r="G52" s="3"/>
      <c r="H52" s="31"/>
      <c r="I52" s="3"/>
    </row>
    <row r="53" spans="1:9" x14ac:dyDescent="0.2">
      <c r="A53" s="3"/>
      <c r="B53" s="3"/>
      <c r="C53" s="3"/>
      <c r="D53" s="3"/>
      <c r="E53" s="3"/>
      <c r="F53" s="3"/>
      <c r="G53" s="3"/>
      <c r="H53" s="31"/>
      <c r="I53" s="3"/>
    </row>
    <row r="54" spans="1:9" x14ac:dyDescent="0.2">
      <c r="A54" s="3"/>
      <c r="B54" s="3"/>
      <c r="C54" s="3"/>
      <c r="D54" s="3"/>
      <c r="E54" s="3"/>
      <c r="F54" s="3"/>
      <c r="G54" s="3"/>
      <c r="H54" s="31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1"/>
      <c r="I55" s="3"/>
    </row>
    <row r="56" spans="1:9" x14ac:dyDescent="0.2">
      <c r="A56" s="3"/>
      <c r="B56" s="3"/>
      <c r="C56" s="3"/>
      <c r="D56" s="3"/>
      <c r="E56" s="3"/>
      <c r="F56" s="3"/>
      <c r="G56" s="3"/>
      <c r="H56" s="31"/>
      <c r="I56" s="3"/>
    </row>
    <row r="57" spans="1:9" x14ac:dyDescent="0.2">
      <c r="A57" s="3"/>
      <c r="B57" s="3"/>
      <c r="C57" s="3"/>
      <c r="D57" s="3"/>
      <c r="E57" s="3"/>
      <c r="F57" s="3"/>
      <c r="G57" s="3"/>
      <c r="H57" s="31"/>
      <c r="I57" s="3"/>
    </row>
    <row r="58" spans="1:9" x14ac:dyDescent="0.2">
      <c r="A58" s="3"/>
      <c r="B58" s="3"/>
      <c r="C58" s="3"/>
      <c r="D58" s="3"/>
      <c r="E58" s="3"/>
      <c r="F58" s="3"/>
      <c r="G58" s="3"/>
      <c r="H58" s="31"/>
      <c r="I58" s="3"/>
    </row>
    <row r="59" spans="1:9" x14ac:dyDescent="0.2">
      <c r="A59" s="3"/>
      <c r="B59" s="3"/>
      <c r="C59" s="3"/>
      <c r="D59" s="3"/>
      <c r="E59" s="3"/>
      <c r="F59" s="3"/>
      <c r="G59" s="3"/>
      <c r="H59" s="31"/>
      <c r="I59" s="3"/>
    </row>
    <row r="60" spans="1:9" x14ac:dyDescent="0.2">
      <c r="A60" s="3"/>
      <c r="B60" s="3"/>
      <c r="C60" s="3"/>
      <c r="D60" s="3"/>
      <c r="E60" s="3"/>
      <c r="F60" s="3"/>
      <c r="G60" s="3"/>
      <c r="H60" s="31"/>
      <c r="I60" s="3"/>
    </row>
    <row r="61" spans="1:9" x14ac:dyDescent="0.2">
      <c r="A61" s="3"/>
      <c r="B61" s="3"/>
      <c r="C61" s="3"/>
      <c r="D61" s="3"/>
      <c r="E61" s="3"/>
      <c r="F61" s="3"/>
      <c r="G61" s="3"/>
      <c r="H61" s="31"/>
      <c r="I61" s="3"/>
    </row>
    <row r="62" spans="1:9" x14ac:dyDescent="0.2">
      <c r="A62" s="3"/>
      <c r="B62" s="3"/>
      <c r="C62" s="3"/>
      <c r="D62" s="3"/>
      <c r="E62" s="3"/>
      <c r="F62" s="3"/>
      <c r="G62" s="3"/>
      <c r="H62" s="31"/>
      <c r="I62" s="3"/>
    </row>
    <row r="63" spans="1:9" x14ac:dyDescent="0.2">
      <c r="A63" s="3"/>
      <c r="B63" s="3"/>
      <c r="C63" s="3"/>
      <c r="D63" s="3"/>
      <c r="E63" s="3"/>
      <c r="F63" s="3"/>
      <c r="G63" s="3"/>
      <c r="H63" s="31"/>
      <c r="I63" s="3"/>
    </row>
    <row r="64" spans="1:9" x14ac:dyDescent="0.2">
      <c r="A64" s="3"/>
      <c r="B64" s="3"/>
      <c r="C64" s="3"/>
      <c r="D64" s="3"/>
      <c r="E64" s="3"/>
      <c r="F64" s="3"/>
      <c r="G64" s="3"/>
      <c r="H64" s="31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1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1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1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1"/>
      <c r="I68" s="3"/>
    </row>
    <row r="69" spans="1:9" x14ac:dyDescent="0.2">
      <c r="A69" s="3"/>
      <c r="B69" s="3"/>
    </row>
  </sheetData>
  <mergeCells count="42">
    <mergeCell ref="C1:M1"/>
    <mergeCell ref="A2:A6"/>
    <mergeCell ref="B2:B6"/>
    <mergeCell ref="C2:E3"/>
    <mergeCell ref="F3:I3"/>
    <mergeCell ref="D4:D6"/>
    <mergeCell ref="F4:F6"/>
    <mergeCell ref="H4:H6"/>
    <mergeCell ref="I4:I6"/>
    <mergeCell ref="L4:L6"/>
    <mergeCell ref="J4:J6"/>
    <mergeCell ref="G4:G6"/>
    <mergeCell ref="E4:E6"/>
    <mergeCell ref="J3:M3"/>
    <mergeCell ref="M4:M6"/>
    <mergeCell ref="C4:C6"/>
    <mergeCell ref="A15:B15"/>
    <mergeCell ref="A16:B16"/>
    <mergeCell ref="A17:B17"/>
    <mergeCell ref="A18:B18"/>
    <mergeCell ref="R3:U3"/>
    <mergeCell ref="R4:R6"/>
    <mergeCell ref="A13:B13"/>
    <mergeCell ref="A14:B14"/>
    <mergeCell ref="A11:B11"/>
    <mergeCell ref="A12:B12"/>
    <mergeCell ref="A7:B7"/>
    <mergeCell ref="A10:B10"/>
    <mergeCell ref="A9:B9"/>
    <mergeCell ref="A8:B8"/>
    <mergeCell ref="U4:U6"/>
    <mergeCell ref="T4:T6"/>
    <mergeCell ref="V2:Y2"/>
    <mergeCell ref="F2:U2"/>
    <mergeCell ref="V3:Y3"/>
    <mergeCell ref="V4:V6"/>
    <mergeCell ref="X4:X6"/>
    <mergeCell ref="Y4:Y6"/>
    <mergeCell ref="P4:P6"/>
    <mergeCell ref="Q4:Q6"/>
    <mergeCell ref="N3:Q3"/>
    <mergeCell ref="N4:N6"/>
  </mergeCells>
  <phoneticPr fontId="11" type="noConversion"/>
  <pageMargins left="0.11811023622047245" right="0.11811023622047245" top="0.15748031496062992" bottom="0.15748031496062992" header="0.31496062992125984" footer="0.31496062992125984"/>
  <pageSetup paperSize="8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view="pageBreakPreview" zoomScale="60" zoomScaleNormal="70" workbookViewId="0">
      <pane xSplit="2" ySplit="7" topLeftCell="C8" activePane="bottomRight" state="frozenSplit"/>
      <selection activeCell="B20" sqref="B20"/>
      <selection pane="topRight" activeCell="B20" sqref="B20"/>
      <selection pane="bottomLeft" activeCell="B20" sqref="B20"/>
      <selection pane="bottomRight" activeCell="E8" sqref="E8"/>
    </sheetView>
  </sheetViews>
  <sheetFormatPr defaultColWidth="10.42578125" defaultRowHeight="12.75" x14ac:dyDescent="0.2"/>
  <cols>
    <col min="1" max="1" width="25.28515625" style="1" customWidth="1"/>
    <col min="2" max="2" width="7.28515625" style="1" customWidth="1"/>
    <col min="3" max="3" width="19" style="1" customWidth="1"/>
    <col min="4" max="4" width="12.28515625" style="1" customWidth="1"/>
    <col min="5" max="5" width="22.140625" style="1" customWidth="1"/>
    <col min="6" max="6" width="25.5703125" style="1" customWidth="1"/>
    <col min="7" max="7" width="18" style="1" customWidth="1"/>
    <col min="8" max="8" width="13.7109375" style="1" customWidth="1"/>
    <col min="9" max="9" width="17.140625" style="1" customWidth="1"/>
    <col min="10" max="10" width="21.140625" style="1" customWidth="1"/>
    <col min="11" max="11" width="20.140625" style="1" customWidth="1"/>
    <col min="12" max="12" width="16.140625" style="1" customWidth="1"/>
    <col min="13" max="13" width="17.5703125" style="1" customWidth="1"/>
    <col min="14" max="14" width="27.42578125" style="1" customWidth="1"/>
    <col min="15" max="15" width="16.28515625" style="1" customWidth="1"/>
    <col min="16" max="16" width="14.28515625" style="1" customWidth="1"/>
    <col min="17" max="17" width="16.28515625" style="1" customWidth="1"/>
    <col min="18" max="18" width="19" style="1" customWidth="1"/>
    <col min="19" max="19" width="16.140625" style="1" customWidth="1"/>
    <col min="20" max="20" width="16.5703125" style="1" customWidth="1"/>
    <col min="21" max="21" width="24.28515625" style="1" customWidth="1"/>
    <col min="22" max="24" width="10.42578125" style="1"/>
    <col min="25" max="26" width="15" style="1" customWidth="1"/>
    <col min="27" max="27" width="14.5703125" style="1" customWidth="1"/>
    <col min="28" max="28" width="12.140625" style="1" customWidth="1"/>
    <col min="29" max="29" width="17.7109375" style="1" customWidth="1"/>
    <col min="30" max="30" width="13.85546875" style="1" customWidth="1"/>
    <col min="31" max="16384" width="10.42578125" style="1"/>
  </cols>
  <sheetData>
    <row r="1" spans="1:32" ht="38.25" customHeight="1" x14ac:dyDescent="0.2">
      <c r="C1" s="96"/>
      <c r="D1" s="96"/>
      <c r="E1" s="96"/>
      <c r="F1" s="96"/>
      <c r="G1" s="96"/>
      <c r="H1" s="96"/>
      <c r="I1" s="96"/>
      <c r="J1" s="96"/>
    </row>
    <row r="2" spans="1:32" ht="14.25" customHeight="1" x14ac:dyDescent="0.2">
      <c r="A2" s="124" t="s">
        <v>0</v>
      </c>
      <c r="B2" s="127" t="s">
        <v>1</v>
      </c>
      <c r="C2" s="136"/>
      <c r="D2" s="136"/>
      <c r="E2" s="136"/>
      <c r="F2" s="56"/>
      <c r="G2" s="56"/>
      <c r="H2" s="56"/>
      <c r="I2" s="56"/>
      <c r="J2" s="97"/>
      <c r="K2" s="97"/>
      <c r="L2" s="97"/>
      <c r="M2" s="97"/>
      <c r="N2" s="38"/>
      <c r="O2" s="39"/>
      <c r="P2" s="39"/>
      <c r="Q2" s="39"/>
      <c r="R2" s="39"/>
      <c r="S2" s="39"/>
      <c r="T2" s="39"/>
    </row>
    <row r="3" spans="1:32" ht="98.25" customHeight="1" x14ac:dyDescent="0.2">
      <c r="A3" s="125"/>
      <c r="B3" s="127"/>
      <c r="C3" s="137"/>
      <c r="D3" s="137"/>
      <c r="E3" s="137"/>
      <c r="F3" s="101" t="s">
        <v>136</v>
      </c>
      <c r="G3" s="101"/>
      <c r="H3" s="101"/>
      <c r="I3" s="101"/>
      <c r="J3" s="101" t="s">
        <v>91</v>
      </c>
      <c r="K3" s="101"/>
      <c r="L3" s="101"/>
      <c r="M3" s="101"/>
      <c r="N3" s="101" t="s">
        <v>92</v>
      </c>
      <c r="O3" s="101"/>
      <c r="P3" s="101"/>
      <c r="Q3" s="101"/>
      <c r="R3" s="101" t="s">
        <v>95</v>
      </c>
      <c r="S3" s="101"/>
      <c r="T3" s="101"/>
      <c r="U3" s="101" t="s">
        <v>96</v>
      </c>
      <c r="V3" s="101"/>
      <c r="W3" s="101"/>
      <c r="X3" s="101"/>
      <c r="Y3" s="101" t="s">
        <v>100</v>
      </c>
      <c r="Z3" s="101"/>
      <c r="AA3" s="101"/>
      <c r="AB3" s="101"/>
      <c r="AC3" s="101" t="s">
        <v>101</v>
      </c>
      <c r="AD3" s="101"/>
      <c r="AE3" s="101"/>
      <c r="AF3" s="101"/>
    </row>
    <row r="4" spans="1:32" ht="50.25" customHeight="1" x14ac:dyDescent="0.2">
      <c r="A4" s="125"/>
      <c r="B4" s="127"/>
      <c r="C4" s="102" t="s">
        <v>143</v>
      </c>
      <c r="D4" s="102" t="s">
        <v>12</v>
      </c>
      <c r="E4" s="102" t="s">
        <v>41</v>
      </c>
      <c r="F4" s="89" t="s">
        <v>69</v>
      </c>
      <c r="G4" s="40" t="s">
        <v>7</v>
      </c>
      <c r="H4" s="89" t="s">
        <v>12</v>
      </c>
      <c r="I4" s="89" t="s">
        <v>137</v>
      </c>
      <c r="J4" s="89" t="s">
        <v>69</v>
      </c>
      <c r="K4" s="24" t="s">
        <v>14</v>
      </c>
      <c r="L4" s="89" t="s">
        <v>12</v>
      </c>
      <c r="M4" s="89" t="s">
        <v>90</v>
      </c>
      <c r="N4" s="89" t="s">
        <v>71</v>
      </c>
      <c r="O4" s="24" t="s">
        <v>14</v>
      </c>
      <c r="P4" s="89" t="s">
        <v>12</v>
      </c>
      <c r="Q4" s="89" t="s">
        <v>93</v>
      </c>
      <c r="R4" s="89" t="s">
        <v>69</v>
      </c>
      <c r="S4" s="89" t="s">
        <v>12</v>
      </c>
      <c r="T4" s="89" t="s">
        <v>94</v>
      </c>
      <c r="U4" s="89" t="s">
        <v>69</v>
      </c>
      <c r="V4" s="24" t="s">
        <v>14</v>
      </c>
      <c r="W4" s="89" t="s">
        <v>12</v>
      </c>
      <c r="X4" s="89" t="s">
        <v>97</v>
      </c>
      <c r="Y4" s="89" t="s">
        <v>69</v>
      </c>
      <c r="Z4" s="89" t="s">
        <v>14</v>
      </c>
      <c r="AA4" s="89" t="s">
        <v>12</v>
      </c>
      <c r="AB4" s="89" t="s">
        <v>99</v>
      </c>
      <c r="AC4" s="89" t="s">
        <v>69</v>
      </c>
      <c r="AD4" s="40" t="s">
        <v>14</v>
      </c>
      <c r="AE4" s="89" t="s">
        <v>12</v>
      </c>
      <c r="AF4" s="89" t="s">
        <v>102</v>
      </c>
    </row>
    <row r="5" spans="1:32" ht="29.25" customHeight="1" x14ac:dyDescent="0.2">
      <c r="A5" s="125"/>
      <c r="B5" s="127"/>
      <c r="C5" s="103"/>
      <c r="D5" s="103"/>
      <c r="E5" s="103"/>
      <c r="F5" s="90"/>
      <c r="G5" s="2" t="s">
        <v>25</v>
      </c>
      <c r="H5" s="90"/>
      <c r="I5" s="90"/>
      <c r="J5" s="90"/>
      <c r="K5" s="2" t="s">
        <v>25</v>
      </c>
      <c r="L5" s="90"/>
      <c r="M5" s="90"/>
      <c r="N5" s="90"/>
      <c r="O5" s="2" t="s">
        <v>25</v>
      </c>
      <c r="P5" s="90"/>
      <c r="Q5" s="90"/>
      <c r="R5" s="90"/>
      <c r="S5" s="90"/>
      <c r="T5" s="90"/>
      <c r="U5" s="90"/>
      <c r="V5" s="2" t="s">
        <v>25</v>
      </c>
      <c r="W5" s="90"/>
      <c r="X5" s="90"/>
      <c r="Y5" s="90"/>
      <c r="Z5" s="90"/>
      <c r="AA5" s="90"/>
      <c r="AB5" s="90"/>
      <c r="AC5" s="90"/>
      <c r="AD5" s="2" t="s">
        <v>22</v>
      </c>
      <c r="AE5" s="90"/>
      <c r="AF5" s="90"/>
    </row>
    <row r="6" spans="1:32" ht="42.75" customHeight="1" x14ac:dyDescent="0.2">
      <c r="A6" s="126"/>
      <c r="B6" s="127"/>
      <c r="C6" s="104"/>
      <c r="D6" s="104"/>
      <c r="E6" s="104"/>
      <c r="F6" s="91"/>
      <c r="G6" s="2" t="s">
        <v>26</v>
      </c>
      <c r="H6" s="91"/>
      <c r="I6" s="91"/>
      <c r="J6" s="91"/>
      <c r="K6" s="2" t="s">
        <v>26</v>
      </c>
      <c r="L6" s="91"/>
      <c r="M6" s="91"/>
      <c r="N6" s="91"/>
      <c r="O6" s="2" t="s">
        <v>26</v>
      </c>
      <c r="P6" s="91"/>
      <c r="Q6" s="91"/>
      <c r="R6" s="91"/>
      <c r="S6" s="91"/>
      <c r="T6" s="91"/>
      <c r="U6" s="91"/>
      <c r="V6" s="2" t="s">
        <v>26</v>
      </c>
      <c r="W6" s="91"/>
      <c r="X6" s="91"/>
      <c r="Y6" s="91"/>
      <c r="Z6" s="91"/>
      <c r="AA6" s="91"/>
      <c r="AB6" s="91"/>
      <c r="AC6" s="91"/>
      <c r="AD6" s="2" t="s">
        <v>23</v>
      </c>
      <c r="AE6" s="91"/>
      <c r="AF6" s="91"/>
    </row>
    <row r="7" spans="1:32" s="9" customFormat="1" ht="12.75" customHeight="1" x14ac:dyDescent="0.2">
      <c r="A7" s="94" t="s">
        <v>2</v>
      </c>
      <c r="B7" s="94"/>
      <c r="C7" s="8"/>
      <c r="D7" s="8">
        <v>2</v>
      </c>
      <c r="E7" s="8">
        <v>3</v>
      </c>
      <c r="F7" s="8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8</v>
      </c>
      <c r="O7" s="8">
        <v>9</v>
      </c>
      <c r="P7" s="8">
        <v>10</v>
      </c>
      <c r="Q7" s="8">
        <v>11</v>
      </c>
      <c r="R7" s="8">
        <v>12</v>
      </c>
      <c r="S7" s="8">
        <v>14</v>
      </c>
      <c r="T7" s="8">
        <v>15</v>
      </c>
      <c r="U7" s="8">
        <v>16</v>
      </c>
      <c r="V7" s="8">
        <v>17</v>
      </c>
      <c r="W7" s="8">
        <v>18</v>
      </c>
      <c r="X7" s="8">
        <v>19</v>
      </c>
      <c r="Y7" s="8">
        <v>20</v>
      </c>
      <c r="Z7" s="8"/>
      <c r="AA7" s="8">
        <v>22</v>
      </c>
      <c r="AB7" s="8">
        <v>23</v>
      </c>
      <c r="AC7" s="8">
        <v>20</v>
      </c>
      <c r="AD7" s="8">
        <v>21</v>
      </c>
      <c r="AE7" s="8">
        <v>22</v>
      </c>
      <c r="AF7" s="8">
        <v>23</v>
      </c>
    </row>
    <row r="8" spans="1:32" s="16" customFormat="1" ht="21.75" customHeight="1" x14ac:dyDescent="0.3">
      <c r="A8" s="142" t="s">
        <v>44</v>
      </c>
      <c r="B8" s="145"/>
      <c r="C8" s="27">
        <f>I8+M8+Q8+T8+X8+AB8+AF8</f>
        <v>10</v>
      </c>
      <c r="D8" s="28">
        <v>0.75</v>
      </c>
      <c r="E8" s="27">
        <f>D8*C8</f>
        <v>7.5</v>
      </c>
      <c r="F8" s="34" t="s">
        <v>27</v>
      </c>
      <c r="G8" s="14">
        <v>1</v>
      </c>
      <c r="H8" s="33">
        <v>1.7</v>
      </c>
      <c r="I8" s="12">
        <f>H8*G8</f>
        <v>1.7</v>
      </c>
      <c r="J8" s="34" t="s">
        <v>27</v>
      </c>
      <c r="K8" s="14">
        <v>1</v>
      </c>
      <c r="L8" s="12">
        <v>1.3</v>
      </c>
      <c r="M8" s="12">
        <f>L8*K8</f>
        <v>1.3</v>
      </c>
      <c r="N8" s="34" t="s">
        <v>27</v>
      </c>
      <c r="O8" s="14">
        <v>1</v>
      </c>
      <c r="P8" s="12">
        <v>1.8</v>
      </c>
      <c r="Q8" s="12">
        <f>P8*O8</f>
        <v>1.8</v>
      </c>
      <c r="R8" s="35">
        <v>1</v>
      </c>
      <c r="S8" s="12">
        <v>1.3</v>
      </c>
      <c r="T8" s="15">
        <f>S8*R8</f>
        <v>1.3</v>
      </c>
      <c r="U8" s="34" t="s">
        <v>27</v>
      </c>
      <c r="V8" s="14">
        <v>1</v>
      </c>
      <c r="W8" s="12">
        <v>1.8</v>
      </c>
      <c r="X8" s="12">
        <f>W8*V8</f>
        <v>1.8</v>
      </c>
      <c r="Y8" s="15">
        <v>1</v>
      </c>
      <c r="Z8" s="15">
        <v>1</v>
      </c>
      <c r="AA8" s="12">
        <v>1.3</v>
      </c>
      <c r="AB8" s="15">
        <f>AA8*Z8</f>
        <v>1.3</v>
      </c>
      <c r="AC8" s="15" t="s">
        <v>24</v>
      </c>
      <c r="AD8" s="14">
        <v>1</v>
      </c>
      <c r="AE8" s="15">
        <v>0.8</v>
      </c>
      <c r="AF8" s="15">
        <v>0.8</v>
      </c>
    </row>
    <row r="9" spans="1:32" s="16" customFormat="1" ht="21.75" customHeight="1" x14ac:dyDescent="0.3">
      <c r="A9" s="142" t="s">
        <v>45</v>
      </c>
      <c r="B9" s="145"/>
      <c r="C9" s="27">
        <f t="shared" ref="C9:C18" si="0">I9+M9+Q9+T9+X9+AB9+AF9</f>
        <v>9.3889999999999993</v>
      </c>
      <c r="D9" s="28">
        <v>0.75</v>
      </c>
      <c r="E9" s="27">
        <f t="shared" ref="E9:E18" si="1">D9*C9</f>
        <v>7.0419999999999998</v>
      </c>
      <c r="F9" s="34" t="s">
        <v>27</v>
      </c>
      <c r="G9" s="14">
        <v>1</v>
      </c>
      <c r="H9" s="33">
        <v>1.7</v>
      </c>
      <c r="I9" s="12">
        <f t="shared" ref="I9:I18" si="2">H9*G9</f>
        <v>1.7</v>
      </c>
      <c r="J9" s="34" t="s">
        <v>27</v>
      </c>
      <c r="K9" s="14">
        <v>1</v>
      </c>
      <c r="L9" s="12">
        <v>1.3</v>
      </c>
      <c r="M9" s="12">
        <f t="shared" ref="M9:M18" si="3">L9*K9</f>
        <v>1.3</v>
      </c>
      <c r="N9" s="34" t="s">
        <v>27</v>
      </c>
      <c r="O9" s="14">
        <v>1</v>
      </c>
      <c r="P9" s="12">
        <v>1.8</v>
      </c>
      <c r="Q9" s="12">
        <f t="shared" ref="Q9:Q18" si="4">P9*O9</f>
        <v>1.8</v>
      </c>
      <c r="R9" s="35">
        <v>1</v>
      </c>
      <c r="S9" s="12">
        <v>1.3</v>
      </c>
      <c r="T9" s="15">
        <f t="shared" ref="T9:T18" si="5">S9*R9</f>
        <v>1.3</v>
      </c>
      <c r="U9" s="34" t="s">
        <v>27</v>
      </c>
      <c r="V9" s="14">
        <v>1</v>
      </c>
      <c r="W9" s="12">
        <v>1.8</v>
      </c>
      <c r="X9" s="12">
        <f t="shared" ref="X9:X18" si="6">W9*V9</f>
        <v>1.8</v>
      </c>
      <c r="Y9" s="15">
        <v>0.92</v>
      </c>
      <c r="Z9" s="15">
        <v>0.53</v>
      </c>
      <c r="AA9" s="12">
        <v>1.3</v>
      </c>
      <c r="AB9" s="15">
        <f t="shared" ref="AB9:AB18" si="7">AA9*Z9</f>
        <v>0.68899999999999995</v>
      </c>
      <c r="AC9" s="15" t="s">
        <v>24</v>
      </c>
      <c r="AD9" s="14">
        <v>1</v>
      </c>
      <c r="AE9" s="15">
        <v>0.8</v>
      </c>
      <c r="AF9" s="15">
        <v>0.8</v>
      </c>
    </row>
    <row r="10" spans="1:32" s="16" customFormat="1" ht="21.75" customHeight="1" x14ac:dyDescent="0.3">
      <c r="A10" s="142" t="s">
        <v>46</v>
      </c>
      <c r="B10" s="144"/>
      <c r="C10" s="27">
        <f t="shared" si="0"/>
        <v>10</v>
      </c>
      <c r="D10" s="28">
        <v>0.75</v>
      </c>
      <c r="E10" s="27">
        <f t="shared" si="1"/>
        <v>7.5</v>
      </c>
      <c r="F10" s="34" t="s">
        <v>27</v>
      </c>
      <c r="G10" s="14">
        <v>1</v>
      </c>
      <c r="H10" s="33">
        <v>1.7</v>
      </c>
      <c r="I10" s="12">
        <f t="shared" si="2"/>
        <v>1.7</v>
      </c>
      <c r="J10" s="34" t="s">
        <v>27</v>
      </c>
      <c r="K10" s="14">
        <v>1</v>
      </c>
      <c r="L10" s="12">
        <v>1.3</v>
      </c>
      <c r="M10" s="12">
        <f t="shared" si="3"/>
        <v>1.3</v>
      </c>
      <c r="N10" s="34" t="s">
        <v>27</v>
      </c>
      <c r="O10" s="14">
        <v>1</v>
      </c>
      <c r="P10" s="12">
        <v>1.8</v>
      </c>
      <c r="Q10" s="12">
        <f t="shared" si="4"/>
        <v>1.8</v>
      </c>
      <c r="R10" s="35">
        <v>1</v>
      </c>
      <c r="S10" s="12">
        <v>1.3</v>
      </c>
      <c r="T10" s="15">
        <f t="shared" si="5"/>
        <v>1.3</v>
      </c>
      <c r="U10" s="34" t="s">
        <v>27</v>
      </c>
      <c r="V10" s="14">
        <v>1</v>
      </c>
      <c r="W10" s="12">
        <v>1.8</v>
      </c>
      <c r="X10" s="12">
        <f t="shared" si="6"/>
        <v>1.8</v>
      </c>
      <c r="Y10" s="15">
        <v>1</v>
      </c>
      <c r="Z10" s="15">
        <v>1</v>
      </c>
      <c r="AA10" s="12">
        <v>1.3</v>
      </c>
      <c r="AB10" s="15">
        <f t="shared" si="7"/>
        <v>1.3</v>
      </c>
      <c r="AC10" s="15" t="s">
        <v>24</v>
      </c>
      <c r="AD10" s="14">
        <v>1</v>
      </c>
      <c r="AE10" s="15">
        <v>0.8</v>
      </c>
      <c r="AF10" s="15">
        <v>0.8</v>
      </c>
    </row>
    <row r="11" spans="1:32" s="16" customFormat="1" ht="21.75" customHeight="1" x14ac:dyDescent="0.3">
      <c r="A11" s="142" t="s">
        <v>47</v>
      </c>
      <c r="B11" s="143"/>
      <c r="C11" s="27">
        <f t="shared" si="0"/>
        <v>9.3889999999999993</v>
      </c>
      <c r="D11" s="28">
        <v>0.75</v>
      </c>
      <c r="E11" s="27">
        <f t="shared" si="1"/>
        <v>7.0419999999999998</v>
      </c>
      <c r="F11" s="34" t="s">
        <v>27</v>
      </c>
      <c r="G11" s="14">
        <v>1</v>
      </c>
      <c r="H11" s="33">
        <v>1.7</v>
      </c>
      <c r="I11" s="12">
        <f t="shared" si="2"/>
        <v>1.7</v>
      </c>
      <c r="J11" s="34" t="s">
        <v>27</v>
      </c>
      <c r="K11" s="14">
        <v>1</v>
      </c>
      <c r="L11" s="12">
        <v>1.3</v>
      </c>
      <c r="M11" s="12">
        <f t="shared" si="3"/>
        <v>1.3</v>
      </c>
      <c r="N11" s="34" t="s">
        <v>27</v>
      </c>
      <c r="O11" s="14">
        <v>1</v>
      </c>
      <c r="P11" s="12">
        <v>1.8</v>
      </c>
      <c r="Q11" s="12">
        <f t="shared" si="4"/>
        <v>1.8</v>
      </c>
      <c r="R11" s="35">
        <v>1</v>
      </c>
      <c r="S11" s="12">
        <v>1.3</v>
      </c>
      <c r="T11" s="15">
        <f t="shared" si="5"/>
        <v>1.3</v>
      </c>
      <c r="U11" s="34" t="s">
        <v>27</v>
      </c>
      <c r="V11" s="14">
        <v>1</v>
      </c>
      <c r="W11" s="12">
        <v>1.8</v>
      </c>
      <c r="X11" s="12">
        <f t="shared" si="6"/>
        <v>1.8</v>
      </c>
      <c r="Y11" s="15">
        <v>0.92</v>
      </c>
      <c r="Z11" s="15">
        <v>0.53</v>
      </c>
      <c r="AA11" s="12">
        <v>1.3</v>
      </c>
      <c r="AB11" s="15">
        <f t="shared" si="7"/>
        <v>0.68899999999999995</v>
      </c>
      <c r="AC11" s="15" t="s">
        <v>24</v>
      </c>
      <c r="AD11" s="14">
        <v>1</v>
      </c>
      <c r="AE11" s="15">
        <v>0.8</v>
      </c>
      <c r="AF11" s="15">
        <v>0.8</v>
      </c>
    </row>
    <row r="12" spans="1:32" s="16" customFormat="1" ht="21.75" customHeight="1" x14ac:dyDescent="0.3">
      <c r="A12" s="142" t="s">
        <v>48</v>
      </c>
      <c r="B12" s="143"/>
      <c r="C12" s="27">
        <f t="shared" si="0"/>
        <v>9.3889999999999993</v>
      </c>
      <c r="D12" s="28">
        <v>0.75</v>
      </c>
      <c r="E12" s="27">
        <f t="shared" si="1"/>
        <v>7.0419999999999998</v>
      </c>
      <c r="F12" s="34" t="s">
        <v>27</v>
      </c>
      <c r="G12" s="14">
        <v>1</v>
      </c>
      <c r="H12" s="33">
        <v>1.7</v>
      </c>
      <c r="I12" s="12">
        <f t="shared" si="2"/>
        <v>1.7</v>
      </c>
      <c r="J12" s="34" t="s">
        <v>27</v>
      </c>
      <c r="K12" s="14">
        <v>1</v>
      </c>
      <c r="L12" s="12">
        <v>1.3</v>
      </c>
      <c r="M12" s="12">
        <f t="shared" si="3"/>
        <v>1.3</v>
      </c>
      <c r="N12" s="34" t="s">
        <v>27</v>
      </c>
      <c r="O12" s="14">
        <v>1</v>
      </c>
      <c r="P12" s="12">
        <v>1.8</v>
      </c>
      <c r="Q12" s="12">
        <f t="shared" si="4"/>
        <v>1.8</v>
      </c>
      <c r="R12" s="35">
        <v>1</v>
      </c>
      <c r="S12" s="12">
        <v>1.3</v>
      </c>
      <c r="T12" s="15">
        <f t="shared" si="5"/>
        <v>1.3</v>
      </c>
      <c r="U12" s="34" t="s">
        <v>27</v>
      </c>
      <c r="V12" s="14">
        <v>1</v>
      </c>
      <c r="W12" s="12">
        <v>1.8</v>
      </c>
      <c r="X12" s="12">
        <f t="shared" si="6"/>
        <v>1.8</v>
      </c>
      <c r="Y12" s="15">
        <v>0.92</v>
      </c>
      <c r="Z12" s="15">
        <v>0.53</v>
      </c>
      <c r="AA12" s="12">
        <v>1.3</v>
      </c>
      <c r="AB12" s="15">
        <f t="shared" si="7"/>
        <v>0.68899999999999995</v>
      </c>
      <c r="AC12" s="15" t="s">
        <v>24</v>
      </c>
      <c r="AD12" s="14">
        <v>1</v>
      </c>
      <c r="AE12" s="15">
        <v>0.8</v>
      </c>
      <c r="AF12" s="15">
        <v>0.8</v>
      </c>
    </row>
    <row r="13" spans="1:32" s="16" customFormat="1" ht="21.75" customHeight="1" x14ac:dyDescent="0.3">
      <c r="A13" s="142" t="s">
        <v>49</v>
      </c>
      <c r="B13" s="143"/>
      <c r="C13" s="27">
        <f t="shared" si="0"/>
        <v>9.3889999999999993</v>
      </c>
      <c r="D13" s="28">
        <v>0.75</v>
      </c>
      <c r="E13" s="27">
        <f t="shared" si="1"/>
        <v>7.0419999999999998</v>
      </c>
      <c r="F13" s="34" t="s">
        <v>27</v>
      </c>
      <c r="G13" s="14">
        <v>1</v>
      </c>
      <c r="H13" s="33">
        <v>1.7</v>
      </c>
      <c r="I13" s="12">
        <f t="shared" si="2"/>
        <v>1.7</v>
      </c>
      <c r="J13" s="34" t="s">
        <v>27</v>
      </c>
      <c r="K13" s="14">
        <v>1</v>
      </c>
      <c r="L13" s="12">
        <v>1.3</v>
      </c>
      <c r="M13" s="12">
        <f t="shared" si="3"/>
        <v>1.3</v>
      </c>
      <c r="N13" s="34" t="s">
        <v>27</v>
      </c>
      <c r="O13" s="14">
        <v>1</v>
      </c>
      <c r="P13" s="12">
        <v>1.8</v>
      </c>
      <c r="Q13" s="12">
        <f t="shared" si="4"/>
        <v>1.8</v>
      </c>
      <c r="R13" s="35">
        <v>1</v>
      </c>
      <c r="S13" s="12">
        <v>1.3</v>
      </c>
      <c r="T13" s="15">
        <f t="shared" si="5"/>
        <v>1.3</v>
      </c>
      <c r="U13" s="34" t="s">
        <v>27</v>
      </c>
      <c r="V13" s="14">
        <v>1</v>
      </c>
      <c r="W13" s="12">
        <v>1.8</v>
      </c>
      <c r="X13" s="12">
        <f t="shared" si="6"/>
        <v>1.8</v>
      </c>
      <c r="Y13" s="15">
        <v>0.92</v>
      </c>
      <c r="Z13" s="15">
        <v>0.53</v>
      </c>
      <c r="AA13" s="12">
        <v>1.3</v>
      </c>
      <c r="AB13" s="15">
        <f t="shared" si="7"/>
        <v>0.68899999999999995</v>
      </c>
      <c r="AC13" s="15" t="s">
        <v>24</v>
      </c>
      <c r="AD13" s="14">
        <v>1</v>
      </c>
      <c r="AE13" s="15">
        <v>0.8</v>
      </c>
      <c r="AF13" s="15">
        <v>0.8</v>
      </c>
    </row>
    <row r="14" spans="1:32" s="16" customFormat="1" ht="21.75" customHeight="1" x14ac:dyDescent="0.3">
      <c r="A14" s="142" t="s">
        <v>50</v>
      </c>
      <c r="B14" s="143"/>
      <c r="C14" s="27">
        <f t="shared" si="0"/>
        <v>8.6999999999999993</v>
      </c>
      <c r="D14" s="28">
        <v>0.75</v>
      </c>
      <c r="E14" s="27">
        <f t="shared" si="1"/>
        <v>6.5250000000000004</v>
      </c>
      <c r="F14" s="34" t="s">
        <v>27</v>
      </c>
      <c r="G14" s="14">
        <v>1</v>
      </c>
      <c r="H14" s="33">
        <v>1.7</v>
      </c>
      <c r="I14" s="12">
        <f t="shared" si="2"/>
        <v>1.7</v>
      </c>
      <c r="J14" s="34" t="s">
        <v>27</v>
      </c>
      <c r="K14" s="14">
        <v>1</v>
      </c>
      <c r="L14" s="12">
        <v>1.3</v>
      </c>
      <c r="M14" s="12">
        <f t="shared" si="3"/>
        <v>1.3</v>
      </c>
      <c r="N14" s="34" t="s">
        <v>27</v>
      </c>
      <c r="O14" s="14">
        <v>1</v>
      </c>
      <c r="P14" s="12">
        <v>1.8</v>
      </c>
      <c r="Q14" s="12">
        <f t="shared" si="4"/>
        <v>1.8</v>
      </c>
      <c r="R14" s="35">
        <v>1</v>
      </c>
      <c r="S14" s="12">
        <v>1.3</v>
      </c>
      <c r="T14" s="15">
        <f t="shared" si="5"/>
        <v>1.3</v>
      </c>
      <c r="U14" s="34" t="s">
        <v>27</v>
      </c>
      <c r="V14" s="14">
        <v>1</v>
      </c>
      <c r="W14" s="12">
        <v>1.8</v>
      </c>
      <c r="X14" s="12">
        <f t="shared" si="6"/>
        <v>1.8</v>
      </c>
      <c r="Y14" s="15">
        <v>0.83</v>
      </c>
      <c r="Z14" s="15">
        <v>0</v>
      </c>
      <c r="AA14" s="12">
        <v>1.3</v>
      </c>
      <c r="AB14" s="15">
        <f t="shared" si="7"/>
        <v>0</v>
      </c>
      <c r="AC14" s="15" t="s">
        <v>24</v>
      </c>
      <c r="AD14" s="14">
        <v>1</v>
      </c>
      <c r="AE14" s="15">
        <v>0.8</v>
      </c>
      <c r="AF14" s="15">
        <v>0.8</v>
      </c>
    </row>
    <row r="15" spans="1:32" s="16" customFormat="1" ht="21.75" customHeight="1" x14ac:dyDescent="0.3">
      <c r="A15" s="142" t="s">
        <v>51</v>
      </c>
      <c r="B15" s="143"/>
      <c r="C15" s="27">
        <f t="shared" si="0"/>
        <v>10</v>
      </c>
      <c r="D15" s="28">
        <v>0.75</v>
      </c>
      <c r="E15" s="27">
        <f t="shared" si="1"/>
        <v>7.5</v>
      </c>
      <c r="F15" s="34" t="s">
        <v>27</v>
      </c>
      <c r="G15" s="14">
        <v>1</v>
      </c>
      <c r="H15" s="33">
        <v>1.7</v>
      </c>
      <c r="I15" s="12">
        <f t="shared" si="2"/>
        <v>1.7</v>
      </c>
      <c r="J15" s="34" t="s">
        <v>27</v>
      </c>
      <c r="K15" s="14">
        <v>1</v>
      </c>
      <c r="L15" s="12">
        <v>1.3</v>
      </c>
      <c r="M15" s="12">
        <f t="shared" si="3"/>
        <v>1.3</v>
      </c>
      <c r="N15" s="34" t="s">
        <v>27</v>
      </c>
      <c r="O15" s="14">
        <v>1</v>
      </c>
      <c r="P15" s="12">
        <v>1.8</v>
      </c>
      <c r="Q15" s="12">
        <f t="shared" si="4"/>
        <v>1.8</v>
      </c>
      <c r="R15" s="35">
        <v>1</v>
      </c>
      <c r="S15" s="12">
        <v>1.3</v>
      </c>
      <c r="T15" s="15">
        <f t="shared" si="5"/>
        <v>1.3</v>
      </c>
      <c r="U15" s="34" t="s">
        <v>27</v>
      </c>
      <c r="V15" s="14">
        <v>1</v>
      </c>
      <c r="W15" s="12">
        <v>1.8</v>
      </c>
      <c r="X15" s="12">
        <f t="shared" si="6"/>
        <v>1.8</v>
      </c>
      <c r="Y15" s="15">
        <v>1</v>
      </c>
      <c r="Z15" s="15">
        <v>1</v>
      </c>
      <c r="AA15" s="12">
        <v>1.3</v>
      </c>
      <c r="AB15" s="15">
        <f t="shared" si="7"/>
        <v>1.3</v>
      </c>
      <c r="AC15" s="15" t="s">
        <v>24</v>
      </c>
      <c r="AD15" s="14">
        <v>1</v>
      </c>
      <c r="AE15" s="15">
        <v>0.8</v>
      </c>
      <c r="AF15" s="15">
        <v>0.8</v>
      </c>
    </row>
    <row r="16" spans="1:32" s="16" customFormat="1" ht="21.75" customHeight="1" x14ac:dyDescent="0.3">
      <c r="A16" s="142" t="s">
        <v>52</v>
      </c>
      <c r="B16" s="143"/>
      <c r="C16" s="27">
        <f t="shared" si="0"/>
        <v>9.3889999999999993</v>
      </c>
      <c r="D16" s="28">
        <v>0.75</v>
      </c>
      <c r="E16" s="27">
        <f t="shared" si="1"/>
        <v>7.0419999999999998</v>
      </c>
      <c r="F16" s="34" t="s">
        <v>27</v>
      </c>
      <c r="G16" s="14">
        <v>1</v>
      </c>
      <c r="H16" s="33">
        <v>1.7</v>
      </c>
      <c r="I16" s="12">
        <f t="shared" si="2"/>
        <v>1.7</v>
      </c>
      <c r="J16" s="34" t="s">
        <v>27</v>
      </c>
      <c r="K16" s="14">
        <v>1</v>
      </c>
      <c r="L16" s="12">
        <v>1.3</v>
      </c>
      <c r="M16" s="12">
        <f t="shared" si="3"/>
        <v>1.3</v>
      </c>
      <c r="N16" s="34" t="s">
        <v>27</v>
      </c>
      <c r="O16" s="14">
        <v>1</v>
      </c>
      <c r="P16" s="12">
        <v>1.8</v>
      </c>
      <c r="Q16" s="12">
        <f t="shared" si="4"/>
        <v>1.8</v>
      </c>
      <c r="R16" s="35">
        <v>1</v>
      </c>
      <c r="S16" s="12">
        <v>1.3</v>
      </c>
      <c r="T16" s="15">
        <f t="shared" si="5"/>
        <v>1.3</v>
      </c>
      <c r="U16" s="34" t="s">
        <v>27</v>
      </c>
      <c r="V16" s="14">
        <v>1</v>
      </c>
      <c r="W16" s="12">
        <v>1.8</v>
      </c>
      <c r="X16" s="12">
        <f t="shared" si="6"/>
        <v>1.8</v>
      </c>
      <c r="Y16" s="15">
        <v>0.92</v>
      </c>
      <c r="Z16" s="15">
        <v>0.53</v>
      </c>
      <c r="AA16" s="12">
        <v>1.3</v>
      </c>
      <c r="AB16" s="15">
        <f t="shared" si="7"/>
        <v>0.68899999999999995</v>
      </c>
      <c r="AC16" s="15" t="s">
        <v>24</v>
      </c>
      <c r="AD16" s="14">
        <v>1</v>
      </c>
      <c r="AE16" s="15">
        <v>0.8</v>
      </c>
      <c r="AF16" s="15">
        <v>0.8</v>
      </c>
    </row>
    <row r="17" spans="1:32" s="16" customFormat="1" ht="21.75" customHeight="1" x14ac:dyDescent="0.3">
      <c r="A17" s="142" t="s">
        <v>53</v>
      </c>
      <c r="B17" s="143"/>
      <c r="C17" s="27">
        <f t="shared" si="0"/>
        <v>10</v>
      </c>
      <c r="D17" s="28">
        <v>0.75</v>
      </c>
      <c r="E17" s="27">
        <f t="shared" si="1"/>
        <v>7.5</v>
      </c>
      <c r="F17" s="34" t="s">
        <v>27</v>
      </c>
      <c r="G17" s="14">
        <v>1</v>
      </c>
      <c r="H17" s="33">
        <v>1.7</v>
      </c>
      <c r="I17" s="12">
        <f t="shared" si="2"/>
        <v>1.7</v>
      </c>
      <c r="J17" s="34" t="s">
        <v>27</v>
      </c>
      <c r="K17" s="14">
        <v>1</v>
      </c>
      <c r="L17" s="12">
        <v>1.3</v>
      </c>
      <c r="M17" s="12">
        <f t="shared" si="3"/>
        <v>1.3</v>
      </c>
      <c r="N17" s="34" t="s">
        <v>27</v>
      </c>
      <c r="O17" s="14">
        <v>1</v>
      </c>
      <c r="P17" s="12">
        <v>1.8</v>
      </c>
      <c r="Q17" s="12">
        <f t="shared" si="4"/>
        <v>1.8</v>
      </c>
      <c r="R17" s="35">
        <v>1</v>
      </c>
      <c r="S17" s="12">
        <v>1.3</v>
      </c>
      <c r="T17" s="15">
        <f t="shared" si="5"/>
        <v>1.3</v>
      </c>
      <c r="U17" s="34" t="s">
        <v>27</v>
      </c>
      <c r="V17" s="14">
        <v>1</v>
      </c>
      <c r="W17" s="12">
        <v>1.8</v>
      </c>
      <c r="X17" s="12">
        <f t="shared" si="6"/>
        <v>1.8</v>
      </c>
      <c r="Y17" s="15">
        <v>1</v>
      </c>
      <c r="Z17" s="15">
        <v>1</v>
      </c>
      <c r="AA17" s="12">
        <v>1.3</v>
      </c>
      <c r="AB17" s="15">
        <f t="shared" si="7"/>
        <v>1.3</v>
      </c>
      <c r="AC17" s="15" t="s">
        <v>24</v>
      </c>
      <c r="AD17" s="14">
        <v>1</v>
      </c>
      <c r="AE17" s="15">
        <v>0.8</v>
      </c>
      <c r="AF17" s="15">
        <v>0.8</v>
      </c>
    </row>
    <row r="18" spans="1:32" s="16" customFormat="1" ht="21.75" customHeight="1" x14ac:dyDescent="0.3">
      <c r="A18" s="141" t="s">
        <v>54</v>
      </c>
      <c r="B18" s="141"/>
      <c r="C18" s="27">
        <f t="shared" si="0"/>
        <v>9.3889999999999993</v>
      </c>
      <c r="D18" s="28">
        <v>0.75</v>
      </c>
      <c r="E18" s="27">
        <f t="shared" si="1"/>
        <v>7.0419999999999998</v>
      </c>
      <c r="F18" s="34" t="s">
        <v>27</v>
      </c>
      <c r="G18" s="14">
        <v>1</v>
      </c>
      <c r="H18" s="33">
        <v>1.7</v>
      </c>
      <c r="I18" s="12">
        <f t="shared" si="2"/>
        <v>1.7</v>
      </c>
      <c r="J18" s="34" t="s">
        <v>27</v>
      </c>
      <c r="K18" s="14">
        <v>1</v>
      </c>
      <c r="L18" s="12">
        <v>1.3</v>
      </c>
      <c r="M18" s="12">
        <f t="shared" si="3"/>
        <v>1.3</v>
      </c>
      <c r="N18" s="34" t="s">
        <v>27</v>
      </c>
      <c r="O18" s="14">
        <v>1</v>
      </c>
      <c r="P18" s="12">
        <v>1.8</v>
      </c>
      <c r="Q18" s="12">
        <f t="shared" si="4"/>
        <v>1.8</v>
      </c>
      <c r="R18" s="35">
        <v>1</v>
      </c>
      <c r="S18" s="12">
        <v>1.3</v>
      </c>
      <c r="T18" s="15">
        <f t="shared" si="5"/>
        <v>1.3</v>
      </c>
      <c r="U18" s="34" t="s">
        <v>27</v>
      </c>
      <c r="V18" s="14">
        <v>1</v>
      </c>
      <c r="W18" s="12">
        <v>1.8</v>
      </c>
      <c r="X18" s="12">
        <f t="shared" si="6"/>
        <v>1.8</v>
      </c>
      <c r="Y18" s="15">
        <v>0.92</v>
      </c>
      <c r="Z18" s="15">
        <v>0.53</v>
      </c>
      <c r="AA18" s="12">
        <v>1.3</v>
      </c>
      <c r="AB18" s="15">
        <f t="shared" si="7"/>
        <v>0.68899999999999995</v>
      </c>
      <c r="AC18" s="15" t="s">
        <v>24</v>
      </c>
      <c r="AD18" s="14">
        <v>1</v>
      </c>
      <c r="AE18" s="15">
        <v>0.8</v>
      </c>
      <c r="AF18" s="15">
        <v>0.8</v>
      </c>
    </row>
    <row r="19" spans="1:32" ht="17.25" customHeight="1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32" ht="17.25" customHeight="1" x14ac:dyDescent="0.2">
      <c r="A20" s="3"/>
      <c r="B20" s="3"/>
      <c r="C20" s="3"/>
      <c r="D20" s="3"/>
      <c r="E20" s="3"/>
      <c r="F20" s="3"/>
      <c r="G20" s="3"/>
      <c r="H20" s="3"/>
      <c r="I20" s="3"/>
    </row>
    <row r="21" spans="1:32" x14ac:dyDescent="0.2">
      <c r="A21" s="3"/>
      <c r="B21" s="3"/>
      <c r="C21" s="3"/>
      <c r="D21" s="3"/>
      <c r="E21" s="3"/>
      <c r="F21" s="3"/>
      <c r="G21" s="3"/>
      <c r="H21" s="3"/>
      <c r="I21" s="3"/>
    </row>
    <row r="22" spans="1:32" x14ac:dyDescent="0.2">
      <c r="A22" s="3"/>
      <c r="B22" s="3"/>
      <c r="C22" s="3"/>
      <c r="D22" s="3"/>
      <c r="E22" s="3"/>
      <c r="F22" s="3"/>
      <c r="G22" s="3"/>
      <c r="H22" s="3"/>
      <c r="I22" s="3"/>
    </row>
    <row r="23" spans="1:32" x14ac:dyDescent="0.2">
      <c r="A23" s="3"/>
      <c r="B23" s="3"/>
      <c r="C23" s="3"/>
      <c r="D23" s="3"/>
      <c r="E23" s="3"/>
      <c r="F23" s="3"/>
      <c r="G23" s="3"/>
      <c r="H23" s="3"/>
      <c r="I23" s="3"/>
    </row>
    <row r="24" spans="1:32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32" x14ac:dyDescent="0.2">
      <c r="A25" s="3"/>
      <c r="B25" s="3"/>
      <c r="C25" s="3"/>
      <c r="D25" s="3"/>
      <c r="E25" s="3"/>
      <c r="F25" s="3"/>
      <c r="G25" s="3"/>
      <c r="H25" s="3"/>
      <c r="I25" s="3"/>
    </row>
    <row r="26" spans="1:32" x14ac:dyDescent="0.2">
      <c r="A26" s="3"/>
      <c r="B26" s="3"/>
      <c r="C26" s="3"/>
      <c r="D26" s="3"/>
      <c r="E26" s="3"/>
      <c r="F26" s="3"/>
      <c r="G26" s="3"/>
      <c r="H26" s="3"/>
      <c r="I26" s="3"/>
    </row>
    <row r="27" spans="1:32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32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32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32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32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32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">
      <c r="A70" s="3"/>
      <c r="B70" s="3"/>
    </row>
  </sheetData>
  <mergeCells count="49">
    <mergeCell ref="C1:J1"/>
    <mergeCell ref="U3:X3"/>
    <mergeCell ref="AF4:AF6"/>
    <mergeCell ref="S4:S6"/>
    <mergeCell ref="C2:E3"/>
    <mergeCell ref="Y3:AB3"/>
    <mergeCell ref="J2:M2"/>
    <mergeCell ref="E4:E6"/>
    <mergeCell ref="AC4:AC6"/>
    <mergeCell ref="W4:W6"/>
    <mergeCell ref="AB4:AB6"/>
    <mergeCell ref="Z4:Z6"/>
    <mergeCell ref="F3:I3"/>
    <mergeCell ref="F4:F6"/>
    <mergeCell ref="AE4:AE6"/>
    <mergeCell ref="AC3:AF3"/>
    <mergeCell ref="J4:J6"/>
    <mergeCell ref="L4:L6"/>
    <mergeCell ref="M4:M6"/>
    <mergeCell ref="N4:N6"/>
    <mergeCell ref="X4:X6"/>
    <mergeCell ref="R3:T3"/>
    <mergeCell ref="J3:M3"/>
    <mergeCell ref="N3:Q3"/>
    <mergeCell ref="AA4:AA6"/>
    <mergeCell ref="R4:R6"/>
    <mergeCell ref="T4:T6"/>
    <mergeCell ref="Y4:Y6"/>
    <mergeCell ref="A16:B16"/>
    <mergeCell ref="A17:B17"/>
    <mergeCell ref="A10:B10"/>
    <mergeCell ref="A11:B11"/>
    <mergeCell ref="A13:B13"/>
    <mergeCell ref="A14:B14"/>
    <mergeCell ref="A15:B15"/>
    <mergeCell ref="A12:B12"/>
    <mergeCell ref="A7:B7"/>
    <mergeCell ref="A8:B8"/>
    <mergeCell ref="A9:B9"/>
    <mergeCell ref="H4:H6"/>
    <mergeCell ref="A2:A6"/>
    <mergeCell ref="B2:B6"/>
    <mergeCell ref="C4:C6"/>
    <mergeCell ref="D4:D6"/>
    <mergeCell ref="U4:U6"/>
    <mergeCell ref="A18:B18"/>
    <mergeCell ref="P4:P6"/>
    <mergeCell ref="Q4:Q6"/>
    <mergeCell ref="I4:I6"/>
  </mergeCells>
  <phoneticPr fontId="11" type="noConversion"/>
  <pageMargins left="0.11811023622047245" right="0.11811023622047245" top="0.15748031496062992" bottom="0.15748031496062992" header="0.31496062992125984" footer="0.31496062992125984"/>
  <pageSetup paperSize="8"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zoomScale="80" zoomScaleNormal="80" zoomScaleSheetLayoutView="80" workbookViewId="0">
      <pane xSplit="1" ySplit="5" topLeftCell="K6" activePane="bottomRight" state="frozenSplit"/>
      <selection activeCell="B20" sqref="B20"/>
      <selection pane="topRight" activeCell="B20" sqref="B20"/>
      <selection pane="bottomLeft" activeCell="B20" sqref="B20"/>
      <selection pane="bottomRight" activeCell="N3" sqref="N3"/>
    </sheetView>
  </sheetViews>
  <sheetFormatPr defaultColWidth="10.42578125" defaultRowHeight="12.75" x14ac:dyDescent="0.2"/>
  <cols>
    <col min="1" max="1" width="49.7109375" style="1" customWidth="1"/>
    <col min="2" max="2" width="35.42578125" style="1" customWidth="1"/>
    <col min="3" max="3" width="45.28515625" style="1" customWidth="1"/>
    <col min="4" max="4" width="46.85546875" style="1" customWidth="1"/>
    <col min="5" max="5" width="47.85546875" style="1" customWidth="1"/>
    <col min="6" max="6" width="41.7109375" style="1" customWidth="1"/>
    <col min="7" max="7" width="35" style="1" customWidth="1"/>
    <col min="8" max="8" width="39.7109375" style="1" customWidth="1"/>
    <col min="9" max="9" width="44.5703125" style="1" customWidth="1"/>
    <col min="10" max="10" width="45.28515625" style="1" customWidth="1"/>
    <col min="11" max="11" width="42.5703125" style="1" customWidth="1"/>
    <col min="12" max="12" width="31.140625" style="1" customWidth="1"/>
    <col min="13" max="13" width="33.5703125" style="1" customWidth="1"/>
    <col min="14" max="16384" width="10.42578125" style="1"/>
  </cols>
  <sheetData>
    <row r="1" spans="1:13" ht="38.25" customHeight="1" x14ac:dyDescent="0.2">
      <c r="B1" s="96"/>
      <c r="C1" s="135"/>
      <c r="D1" s="135"/>
      <c r="E1" s="135"/>
      <c r="F1" s="135"/>
    </row>
    <row r="2" spans="1:13" ht="14.25" customHeight="1" x14ac:dyDescent="0.2">
      <c r="A2" s="124" t="s">
        <v>0</v>
      </c>
      <c r="B2" s="147" t="s">
        <v>30</v>
      </c>
      <c r="C2" s="97" t="s">
        <v>6</v>
      </c>
      <c r="D2" s="97"/>
      <c r="E2" s="97"/>
      <c r="F2" s="97"/>
      <c r="G2" s="97"/>
      <c r="H2" s="97"/>
      <c r="I2" s="146" t="s">
        <v>6</v>
      </c>
      <c r="J2" s="132"/>
      <c r="K2" s="132"/>
      <c r="L2" s="132"/>
      <c r="M2" s="133"/>
    </row>
    <row r="3" spans="1:13" ht="161.25" customHeight="1" x14ac:dyDescent="0.2">
      <c r="A3" s="125"/>
      <c r="B3" s="148"/>
      <c r="C3" s="67" t="s">
        <v>146</v>
      </c>
      <c r="D3" s="24" t="s">
        <v>103</v>
      </c>
      <c r="E3" s="24" t="s">
        <v>104</v>
      </c>
      <c r="F3" s="24" t="s">
        <v>105</v>
      </c>
      <c r="G3" s="24" t="s">
        <v>34</v>
      </c>
      <c r="H3" s="24" t="s">
        <v>106</v>
      </c>
      <c r="I3" s="41" t="s">
        <v>35</v>
      </c>
      <c r="J3" s="41" t="s">
        <v>107</v>
      </c>
      <c r="K3" s="41" t="s">
        <v>108</v>
      </c>
      <c r="L3" s="41" t="s">
        <v>109</v>
      </c>
      <c r="M3" s="41" t="s">
        <v>110</v>
      </c>
    </row>
    <row r="4" spans="1:13" ht="20.25" customHeight="1" x14ac:dyDescent="0.2">
      <c r="A4" s="125"/>
      <c r="B4" s="40" t="s">
        <v>33</v>
      </c>
      <c r="C4" s="40" t="s">
        <v>33</v>
      </c>
      <c r="D4" s="40" t="s">
        <v>33</v>
      </c>
      <c r="E4" s="40" t="s">
        <v>33</v>
      </c>
      <c r="F4" s="40" t="s">
        <v>33</v>
      </c>
      <c r="G4" s="40" t="s">
        <v>33</v>
      </c>
      <c r="H4" s="40" t="s">
        <v>33</v>
      </c>
      <c r="I4" s="40" t="s">
        <v>33</v>
      </c>
      <c r="J4" s="40" t="s">
        <v>42</v>
      </c>
      <c r="K4" s="40" t="s">
        <v>33</v>
      </c>
      <c r="L4" s="40" t="s">
        <v>111</v>
      </c>
      <c r="M4" s="40" t="s">
        <v>111</v>
      </c>
    </row>
    <row r="5" spans="1:13" s="9" customFormat="1" ht="12.75" customHeight="1" x14ac:dyDescent="0.2">
      <c r="A5" s="17" t="s">
        <v>2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36">
        <v>6</v>
      </c>
      <c r="H5" s="36">
        <v>7</v>
      </c>
      <c r="I5" s="36">
        <v>8</v>
      </c>
      <c r="J5" s="36">
        <v>9</v>
      </c>
      <c r="K5" s="36">
        <v>10</v>
      </c>
      <c r="L5" s="36"/>
      <c r="M5" s="36">
        <v>11</v>
      </c>
    </row>
    <row r="6" spans="1:13" s="16" customFormat="1" ht="21.75" customHeight="1" x14ac:dyDescent="0.3">
      <c r="A6" s="46" t="s">
        <v>44</v>
      </c>
      <c r="B6" s="48" t="s">
        <v>31</v>
      </c>
      <c r="C6" s="34" t="s">
        <v>31</v>
      </c>
      <c r="D6" s="34" t="s">
        <v>31</v>
      </c>
      <c r="E6" s="34" t="s">
        <v>31</v>
      </c>
      <c r="F6" s="34" t="s">
        <v>31</v>
      </c>
      <c r="G6" s="34" t="s">
        <v>31</v>
      </c>
      <c r="H6" s="34" t="s">
        <v>31</v>
      </c>
      <c r="I6" s="34"/>
      <c r="J6" s="15" t="s">
        <v>32</v>
      </c>
      <c r="K6" s="21" t="s">
        <v>31</v>
      </c>
      <c r="L6" s="15" t="s">
        <v>32</v>
      </c>
      <c r="M6" s="15" t="s">
        <v>32</v>
      </c>
    </row>
    <row r="7" spans="1:13" s="16" customFormat="1" ht="21.75" customHeight="1" x14ac:dyDescent="0.3">
      <c r="A7" s="46" t="s">
        <v>45</v>
      </c>
      <c r="B7" s="48" t="s">
        <v>31</v>
      </c>
      <c r="C7" s="34" t="s">
        <v>31</v>
      </c>
      <c r="D7" s="34" t="s">
        <v>31</v>
      </c>
      <c r="E7" s="34" t="s">
        <v>31</v>
      </c>
      <c r="F7" s="34" t="s">
        <v>31</v>
      </c>
      <c r="G7" s="34" t="s">
        <v>31</v>
      </c>
      <c r="H7" s="34" t="s">
        <v>31</v>
      </c>
      <c r="I7" s="34"/>
      <c r="J7" s="15" t="s">
        <v>32</v>
      </c>
      <c r="K7" s="21" t="s">
        <v>31</v>
      </c>
      <c r="L7" s="15" t="s">
        <v>32</v>
      </c>
      <c r="M7" s="15" t="s">
        <v>32</v>
      </c>
    </row>
    <row r="8" spans="1:13" s="16" customFormat="1" ht="21.75" customHeight="1" x14ac:dyDescent="0.3">
      <c r="A8" s="46" t="s">
        <v>46</v>
      </c>
      <c r="B8" s="48" t="s">
        <v>31</v>
      </c>
      <c r="C8" s="34" t="s">
        <v>31</v>
      </c>
      <c r="D8" s="34" t="s">
        <v>31</v>
      </c>
      <c r="E8" s="34" t="s">
        <v>31</v>
      </c>
      <c r="F8" s="34" t="s">
        <v>31</v>
      </c>
      <c r="G8" s="34" t="s">
        <v>31</v>
      </c>
      <c r="H8" s="34" t="s">
        <v>31</v>
      </c>
      <c r="I8" s="34" t="s">
        <v>31</v>
      </c>
      <c r="J8" s="15" t="s">
        <v>32</v>
      </c>
      <c r="K8" s="21" t="s">
        <v>31</v>
      </c>
      <c r="L8" s="15" t="s">
        <v>32</v>
      </c>
      <c r="M8" s="15" t="s">
        <v>32</v>
      </c>
    </row>
    <row r="9" spans="1:13" s="16" customFormat="1" ht="21.75" customHeight="1" x14ac:dyDescent="0.3">
      <c r="A9" s="46" t="s">
        <v>47</v>
      </c>
      <c r="B9" s="48" t="s">
        <v>31</v>
      </c>
      <c r="C9" s="34" t="s">
        <v>31</v>
      </c>
      <c r="D9" s="34" t="s">
        <v>31</v>
      </c>
      <c r="E9" s="34" t="s">
        <v>31</v>
      </c>
      <c r="F9" s="34" t="s">
        <v>31</v>
      </c>
      <c r="G9" s="34" t="s">
        <v>31</v>
      </c>
      <c r="H9" s="34" t="s">
        <v>31</v>
      </c>
      <c r="I9" s="34"/>
      <c r="J9" s="15" t="s">
        <v>32</v>
      </c>
      <c r="K9" s="21" t="s">
        <v>31</v>
      </c>
      <c r="L9" s="15" t="s">
        <v>32</v>
      </c>
      <c r="M9" s="15" t="s">
        <v>32</v>
      </c>
    </row>
    <row r="10" spans="1:13" s="16" customFormat="1" ht="21.75" customHeight="1" x14ac:dyDescent="0.3">
      <c r="A10" s="46" t="s">
        <v>48</v>
      </c>
      <c r="B10" s="48" t="s">
        <v>31</v>
      </c>
      <c r="C10" s="34" t="s">
        <v>31</v>
      </c>
      <c r="D10" s="34" t="s">
        <v>31</v>
      </c>
      <c r="E10" s="34" t="s">
        <v>31</v>
      </c>
      <c r="F10" s="34" t="s">
        <v>31</v>
      </c>
      <c r="G10" s="34" t="s">
        <v>31</v>
      </c>
      <c r="H10" s="34" t="s">
        <v>31</v>
      </c>
      <c r="I10" s="34" t="s">
        <v>31</v>
      </c>
      <c r="J10" s="15" t="s">
        <v>32</v>
      </c>
      <c r="K10" s="21" t="s">
        <v>31</v>
      </c>
      <c r="L10" s="15" t="s">
        <v>32</v>
      </c>
      <c r="M10" s="15" t="s">
        <v>32</v>
      </c>
    </row>
    <row r="11" spans="1:13" s="16" customFormat="1" ht="21.75" customHeight="1" x14ac:dyDescent="0.3">
      <c r="A11" s="46" t="s">
        <v>49</v>
      </c>
      <c r="B11" s="48" t="s">
        <v>31</v>
      </c>
      <c r="C11" s="34" t="s">
        <v>31</v>
      </c>
      <c r="D11" s="34" t="s">
        <v>31</v>
      </c>
      <c r="E11" s="34" t="s">
        <v>31</v>
      </c>
      <c r="F11" s="34" t="s">
        <v>31</v>
      </c>
      <c r="G11" s="34" t="s">
        <v>31</v>
      </c>
      <c r="H11" s="34" t="s">
        <v>31</v>
      </c>
      <c r="I11" s="34"/>
      <c r="J11" s="15" t="s">
        <v>32</v>
      </c>
      <c r="K11" s="21" t="s">
        <v>31</v>
      </c>
      <c r="L11" s="15" t="s">
        <v>32</v>
      </c>
      <c r="M11" s="15" t="s">
        <v>32</v>
      </c>
    </row>
    <row r="12" spans="1:13" s="16" customFormat="1" ht="21.75" customHeight="1" x14ac:dyDescent="0.3">
      <c r="A12" s="46" t="s">
        <v>50</v>
      </c>
      <c r="B12" s="48" t="s">
        <v>31</v>
      </c>
      <c r="C12" s="34" t="s">
        <v>31</v>
      </c>
      <c r="D12" s="34" t="s">
        <v>31</v>
      </c>
      <c r="E12" s="34" t="s">
        <v>31</v>
      </c>
      <c r="F12" s="34" t="s">
        <v>31</v>
      </c>
      <c r="G12" s="34" t="s">
        <v>31</v>
      </c>
      <c r="H12" s="34" t="s">
        <v>31</v>
      </c>
      <c r="I12" s="34"/>
      <c r="J12" s="15" t="s">
        <v>32</v>
      </c>
      <c r="K12" s="21" t="s">
        <v>31</v>
      </c>
      <c r="L12" s="15" t="s">
        <v>32</v>
      </c>
      <c r="M12" s="15" t="s">
        <v>32</v>
      </c>
    </row>
    <row r="13" spans="1:13" s="16" customFormat="1" ht="21.75" customHeight="1" x14ac:dyDescent="0.3">
      <c r="A13" s="46" t="s">
        <v>51</v>
      </c>
      <c r="B13" s="48" t="s">
        <v>31</v>
      </c>
      <c r="C13" s="34" t="s">
        <v>31</v>
      </c>
      <c r="D13" s="34" t="s">
        <v>31</v>
      </c>
      <c r="E13" s="34" t="s">
        <v>31</v>
      </c>
      <c r="F13" s="34" t="s">
        <v>31</v>
      </c>
      <c r="G13" s="34" t="s">
        <v>31</v>
      </c>
      <c r="H13" s="34" t="s">
        <v>31</v>
      </c>
      <c r="I13" s="34"/>
      <c r="J13" s="15" t="s">
        <v>32</v>
      </c>
      <c r="K13" s="21" t="s">
        <v>31</v>
      </c>
      <c r="L13" s="15" t="s">
        <v>32</v>
      </c>
      <c r="M13" s="15" t="s">
        <v>32</v>
      </c>
    </row>
    <row r="14" spans="1:13" s="16" customFormat="1" ht="21.75" customHeight="1" x14ac:dyDescent="0.3">
      <c r="A14" s="46" t="s">
        <v>52</v>
      </c>
      <c r="B14" s="48" t="s">
        <v>31</v>
      </c>
      <c r="C14" s="34" t="s">
        <v>31</v>
      </c>
      <c r="D14" s="34" t="s">
        <v>31</v>
      </c>
      <c r="E14" s="34" t="s">
        <v>31</v>
      </c>
      <c r="F14" s="34" t="s">
        <v>31</v>
      </c>
      <c r="G14" s="34" t="s">
        <v>31</v>
      </c>
      <c r="H14" s="34" t="s">
        <v>31</v>
      </c>
      <c r="I14" s="34"/>
      <c r="J14" s="15" t="s">
        <v>32</v>
      </c>
      <c r="K14" s="21" t="s">
        <v>31</v>
      </c>
      <c r="L14" s="15" t="s">
        <v>32</v>
      </c>
      <c r="M14" s="15" t="s">
        <v>32</v>
      </c>
    </row>
    <row r="15" spans="1:13" s="16" customFormat="1" ht="21.75" customHeight="1" x14ac:dyDescent="0.3">
      <c r="A15" s="46" t="s">
        <v>53</v>
      </c>
      <c r="B15" s="48" t="s">
        <v>31</v>
      </c>
      <c r="C15" s="34" t="s">
        <v>31</v>
      </c>
      <c r="D15" s="34" t="s">
        <v>31</v>
      </c>
      <c r="E15" s="34" t="s">
        <v>31</v>
      </c>
      <c r="F15" s="34" t="s">
        <v>31</v>
      </c>
      <c r="G15" s="34" t="s">
        <v>31</v>
      </c>
      <c r="H15" s="34" t="s">
        <v>31</v>
      </c>
      <c r="I15" s="34"/>
      <c r="J15" s="15" t="s">
        <v>32</v>
      </c>
      <c r="K15" s="21" t="s">
        <v>31</v>
      </c>
      <c r="L15" s="15" t="s">
        <v>32</v>
      </c>
      <c r="M15" s="15" t="s">
        <v>32</v>
      </c>
    </row>
    <row r="16" spans="1:13" s="16" customFormat="1" ht="21.75" customHeight="1" x14ac:dyDescent="0.3">
      <c r="A16" s="47" t="s">
        <v>54</v>
      </c>
      <c r="B16" s="48" t="s">
        <v>31</v>
      </c>
      <c r="C16" s="34" t="s">
        <v>31</v>
      </c>
      <c r="D16" s="34" t="s">
        <v>31</v>
      </c>
      <c r="E16" s="34" t="s">
        <v>31</v>
      </c>
      <c r="F16" s="34" t="s">
        <v>31</v>
      </c>
      <c r="G16" s="34" t="s">
        <v>31</v>
      </c>
      <c r="H16" s="34" t="s">
        <v>31</v>
      </c>
      <c r="I16" s="34"/>
      <c r="J16" s="15" t="s">
        <v>32</v>
      </c>
      <c r="K16" s="21" t="s">
        <v>31</v>
      </c>
      <c r="L16" s="15" t="s">
        <v>32</v>
      </c>
      <c r="M16" s="15" t="s">
        <v>32</v>
      </c>
    </row>
    <row r="17" spans="1:4" ht="17.25" customHeight="1" x14ac:dyDescent="0.2">
      <c r="B17" s="3"/>
      <c r="C17" s="3"/>
      <c r="D17" s="3"/>
    </row>
    <row r="18" spans="1:4" ht="17.25" customHeight="1" x14ac:dyDescent="0.2">
      <c r="A18" s="3"/>
      <c r="B18" s="3"/>
      <c r="C18" s="3"/>
      <c r="D18" s="3"/>
    </row>
    <row r="19" spans="1:4" x14ac:dyDescent="0.2">
      <c r="A19" s="3"/>
      <c r="B19" s="3"/>
      <c r="C19" s="3"/>
      <c r="D19" s="3"/>
    </row>
    <row r="20" spans="1:4" x14ac:dyDescent="0.2">
      <c r="A20" s="3"/>
      <c r="B20" s="3"/>
      <c r="C20" s="3"/>
      <c r="D20" s="3"/>
    </row>
    <row r="21" spans="1:4" x14ac:dyDescent="0.2">
      <c r="A21" s="3"/>
      <c r="B21" s="3"/>
      <c r="C21" s="3"/>
      <c r="D21" s="3"/>
    </row>
    <row r="22" spans="1:4" x14ac:dyDescent="0.2">
      <c r="A22" s="3"/>
      <c r="B22" s="3"/>
      <c r="C22" s="3"/>
      <c r="D22" s="3"/>
    </row>
    <row r="23" spans="1:4" x14ac:dyDescent="0.2">
      <c r="A23" s="3"/>
      <c r="B23" s="3"/>
      <c r="C23" s="3"/>
      <c r="D23" s="3"/>
    </row>
    <row r="24" spans="1:4" x14ac:dyDescent="0.2">
      <c r="A24" s="3"/>
      <c r="B24" s="3"/>
      <c r="C24" s="3"/>
      <c r="D24" s="3"/>
    </row>
    <row r="25" spans="1:4" x14ac:dyDescent="0.2">
      <c r="A25" s="3"/>
      <c r="B25" s="3"/>
      <c r="C25" s="3"/>
      <c r="D25" s="3"/>
    </row>
    <row r="26" spans="1:4" x14ac:dyDescent="0.2">
      <c r="A26" s="3"/>
      <c r="B26" s="3"/>
      <c r="C26" s="3"/>
      <c r="D26" s="3"/>
    </row>
    <row r="27" spans="1:4" x14ac:dyDescent="0.2">
      <c r="A27" s="3"/>
      <c r="B27" s="3"/>
      <c r="C27" s="3"/>
      <c r="D27" s="3"/>
    </row>
    <row r="28" spans="1:4" x14ac:dyDescent="0.2">
      <c r="A28" s="3"/>
      <c r="B28" s="3"/>
      <c r="C28" s="3"/>
      <c r="D28" s="3"/>
    </row>
    <row r="29" spans="1:4" x14ac:dyDescent="0.2">
      <c r="A29" s="3"/>
      <c r="B29" s="3"/>
      <c r="C29" s="3"/>
      <c r="D29" s="3"/>
    </row>
    <row r="30" spans="1:4" x14ac:dyDescent="0.2">
      <c r="A30" s="3"/>
      <c r="B30" s="3"/>
      <c r="C30" s="3"/>
      <c r="D30" s="3"/>
    </row>
    <row r="31" spans="1:4" x14ac:dyDescent="0.2">
      <c r="A31" s="3"/>
      <c r="B31" s="3"/>
      <c r="C31" s="3"/>
      <c r="D31" s="3"/>
    </row>
    <row r="32" spans="1:4" x14ac:dyDescent="0.2">
      <c r="A32" s="3"/>
      <c r="B32" s="3"/>
      <c r="C32" s="3"/>
      <c r="D32" s="3"/>
    </row>
    <row r="33" spans="1:4" x14ac:dyDescent="0.2">
      <c r="A33" s="3"/>
      <c r="B33" s="3"/>
      <c r="C33" s="3"/>
      <c r="D33" s="3"/>
    </row>
    <row r="34" spans="1:4" x14ac:dyDescent="0.2">
      <c r="A34" s="3"/>
      <c r="B34" s="3"/>
      <c r="C34" s="3"/>
      <c r="D34" s="3"/>
    </row>
    <row r="35" spans="1:4" x14ac:dyDescent="0.2">
      <c r="A35" s="3"/>
      <c r="B35" s="3"/>
      <c r="C35" s="3"/>
      <c r="D35" s="3"/>
    </row>
    <row r="36" spans="1:4" x14ac:dyDescent="0.2">
      <c r="A36" s="3"/>
      <c r="B36" s="3"/>
      <c r="C36" s="3"/>
      <c r="D36" s="3"/>
    </row>
    <row r="37" spans="1:4" x14ac:dyDescent="0.2">
      <c r="A37" s="3"/>
      <c r="B37" s="3"/>
      <c r="C37" s="3"/>
      <c r="D37" s="3"/>
    </row>
    <row r="38" spans="1:4" x14ac:dyDescent="0.2">
      <c r="A38" s="3"/>
      <c r="B38" s="3"/>
      <c r="C38" s="3"/>
      <c r="D38" s="3"/>
    </row>
    <row r="39" spans="1:4" x14ac:dyDescent="0.2">
      <c r="A39" s="3"/>
      <c r="B39" s="3"/>
      <c r="C39" s="3"/>
      <c r="D39" s="3"/>
    </row>
    <row r="40" spans="1:4" x14ac:dyDescent="0.2">
      <c r="A40" s="3"/>
      <c r="B40" s="3"/>
      <c r="C40" s="3"/>
      <c r="D40" s="3"/>
    </row>
    <row r="41" spans="1:4" x14ac:dyDescent="0.2">
      <c r="A41" s="3"/>
      <c r="B41" s="3"/>
      <c r="C41" s="3"/>
      <c r="D41" s="3"/>
    </row>
    <row r="42" spans="1:4" x14ac:dyDescent="0.2">
      <c r="A42" s="3"/>
      <c r="B42" s="3"/>
      <c r="C42" s="3"/>
      <c r="D42" s="3"/>
    </row>
    <row r="43" spans="1:4" x14ac:dyDescent="0.2">
      <c r="A43" s="3"/>
      <c r="B43" s="3"/>
      <c r="C43" s="3"/>
      <c r="D43" s="3"/>
    </row>
    <row r="44" spans="1:4" x14ac:dyDescent="0.2">
      <c r="A44" s="3"/>
      <c r="B44" s="3"/>
      <c r="C44" s="3"/>
      <c r="D44" s="3"/>
    </row>
    <row r="45" spans="1:4" x14ac:dyDescent="0.2">
      <c r="A45" s="3"/>
      <c r="B45" s="3"/>
      <c r="C45" s="3"/>
      <c r="D45" s="3"/>
    </row>
    <row r="46" spans="1:4" x14ac:dyDescent="0.2">
      <c r="A46" s="3"/>
      <c r="B46" s="3"/>
      <c r="C46" s="3"/>
      <c r="D46" s="3"/>
    </row>
    <row r="47" spans="1:4" x14ac:dyDescent="0.2">
      <c r="A47" s="3"/>
      <c r="B47" s="3"/>
      <c r="C47" s="3"/>
      <c r="D47" s="3"/>
    </row>
    <row r="48" spans="1:4" x14ac:dyDescent="0.2">
      <c r="A48" s="3"/>
      <c r="B48" s="3"/>
      <c r="C48" s="3"/>
      <c r="D48" s="3"/>
    </row>
    <row r="49" spans="1:4" x14ac:dyDescent="0.2">
      <c r="A49" s="3"/>
      <c r="B49" s="3"/>
      <c r="C49" s="3"/>
      <c r="D49" s="3"/>
    </row>
    <row r="50" spans="1:4" x14ac:dyDescent="0.2">
      <c r="A50" s="3"/>
      <c r="B50" s="3"/>
      <c r="C50" s="3"/>
      <c r="D50" s="3"/>
    </row>
    <row r="51" spans="1:4" x14ac:dyDescent="0.2">
      <c r="A51" s="3"/>
      <c r="B51" s="3"/>
      <c r="C51" s="3"/>
      <c r="D51" s="3"/>
    </row>
    <row r="52" spans="1:4" x14ac:dyDescent="0.2">
      <c r="A52" s="3"/>
      <c r="B52" s="3"/>
      <c r="C52" s="3"/>
      <c r="D52" s="3"/>
    </row>
    <row r="53" spans="1:4" x14ac:dyDescent="0.2">
      <c r="A53" s="3"/>
      <c r="B53" s="3"/>
      <c r="C53" s="3"/>
      <c r="D53" s="3"/>
    </row>
    <row r="54" spans="1:4" x14ac:dyDescent="0.2">
      <c r="A54" s="3"/>
      <c r="B54" s="3"/>
      <c r="C54" s="3"/>
      <c r="D54" s="3"/>
    </row>
    <row r="55" spans="1:4" x14ac:dyDescent="0.2">
      <c r="A55" s="3"/>
      <c r="B55" s="3"/>
      <c r="C55" s="3"/>
      <c r="D55" s="3"/>
    </row>
    <row r="56" spans="1:4" x14ac:dyDescent="0.2">
      <c r="A56" s="3"/>
      <c r="B56" s="3"/>
      <c r="C56" s="3"/>
      <c r="D56" s="3"/>
    </row>
    <row r="57" spans="1:4" x14ac:dyDescent="0.2">
      <c r="A57" s="3"/>
      <c r="B57" s="3"/>
      <c r="C57" s="3"/>
      <c r="D57" s="3"/>
    </row>
    <row r="58" spans="1:4" x14ac:dyDescent="0.2">
      <c r="A58" s="3"/>
      <c r="B58" s="3"/>
      <c r="C58" s="3"/>
      <c r="D58" s="3"/>
    </row>
    <row r="59" spans="1:4" x14ac:dyDescent="0.2">
      <c r="A59" s="3"/>
      <c r="B59" s="3"/>
      <c r="C59" s="3"/>
      <c r="D59" s="3"/>
    </row>
    <row r="60" spans="1:4" x14ac:dyDescent="0.2">
      <c r="A60" s="3"/>
      <c r="B60" s="3"/>
      <c r="C60" s="3"/>
      <c r="D60" s="3"/>
    </row>
    <row r="61" spans="1:4" x14ac:dyDescent="0.2">
      <c r="A61" s="3"/>
      <c r="B61" s="3"/>
      <c r="C61" s="3"/>
      <c r="D61" s="3"/>
    </row>
    <row r="62" spans="1:4" x14ac:dyDescent="0.2">
      <c r="A62" s="3"/>
      <c r="B62" s="3"/>
      <c r="C62" s="3"/>
      <c r="D62" s="3"/>
    </row>
    <row r="63" spans="1:4" x14ac:dyDescent="0.2">
      <c r="A63" s="3"/>
      <c r="B63" s="3"/>
      <c r="C63" s="3"/>
      <c r="D63" s="3"/>
    </row>
    <row r="64" spans="1:4" x14ac:dyDescent="0.2">
      <c r="A64" s="3"/>
      <c r="B64" s="3"/>
      <c r="C64" s="3"/>
      <c r="D64" s="3"/>
    </row>
    <row r="65" spans="1:4" x14ac:dyDescent="0.2">
      <c r="A65" s="3"/>
      <c r="B65" s="3"/>
      <c r="C65" s="3"/>
      <c r="D65" s="3"/>
    </row>
    <row r="66" spans="1:4" x14ac:dyDescent="0.2">
      <c r="A66" s="3"/>
      <c r="B66" s="3"/>
      <c r="C66" s="3"/>
      <c r="D66" s="3"/>
    </row>
    <row r="67" spans="1:4" x14ac:dyDescent="0.2">
      <c r="A67" s="3"/>
      <c r="B67" s="3"/>
      <c r="C67" s="3"/>
      <c r="D67" s="3"/>
    </row>
    <row r="68" spans="1:4" x14ac:dyDescent="0.2">
      <c r="A68" s="3"/>
    </row>
  </sheetData>
  <mergeCells count="5">
    <mergeCell ref="I2:M2"/>
    <mergeCell ref="C2:H2"/>
    <mergeCell ref="B1:F1"/>
    <mergeCell ref="A2:A4"/>
    <mergeCell ref="B2:B3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14</vt:i4>
      </vt:variant>
    </vt:vector>
  </HeadingPairs>
  <TitlesOfParts>
    <vt:vector size="22" baseType="lpstr">
      <vt:lpstr>Итоговый рейтинг</vt:lpstr>
      <vt:lpstr>Комплексная оценка</vt:lpstr>
      <vt:lpstr>I направление</vt:lpstr>
      <vt:lpstr>II направление</vt:lpstr>
      <vt:lpstr>III направление</vt:lpstr>
      <vt:lpstr>IV направление</vt:lpstr>
      <vt:lpstr>V направление</vt:lpstr>
      <vt:lpstr>Соблюдение законодательства</vt:lpstr>
      <vt:lpstr>'I направление'!Заголовки_для_печати</vt:lpstr>
      <vt:lpstr>'II направление'!Заголовки_для_печати</vt:lpstr>
      <vt:lpstr>'III направление'!Заголовки_для_печати</vt:lpstr>
      <vt:lpstr>'IV направление'!Заголовки_для_печати</vt:lpstr>
      <vt:lpstr>'V направление'!Заголовки_для_печати</vt:lpstr>
      <vt:lpstr>'Соблюдение законодательства'!Заголовки_для_печати</vt:lpstr>
      <vt:lpstr>'I направление'!Область_печати</vt:lpstr>
      <vt:lpstr>'II направление'!Область_печати</vt:lpstr>
      <vt:lpstr>'III направление'!Область_печати</vt:lpstr>
      <vt:lpstr>'IV направление'!Область_печати</vt:lpstr>
      <vt:lpstr>'V направление'!Область_печати</vt:lpstr>
      <vt:lpstr>'Итоговый рейтинг'!Область_печати</vt:lpstr>
      <vt:lpstr>'Комплексная оценка'!Область_печати</vt:lpstr>
      <vt:lpstr>'Соблюдение законодательства'!Область_печати</vt:lpstr>
    </vt:vector>
  </TitlesOfParts>
  <Company>Минфин РО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Рацкая</dc:creator>
  <cp:lastModifiedBy>user</cp:lastModifiedBy>
  <cp:lastPrinted>2018-02-22T06:26:45Z</cp:lastPrinted>
  <dcterms:created xsi:type="dcterms:W3CDTF">2006-07-31T12:52:12Z</dcterms:created>
  <dcterms:modified xsi:type="dcterms:W3CDTF">2018-02-22T12:46:19Z</dcterms:modified>
</cp:coreProperties>
</file>